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S:\DOKUMENTI\LENKA DOKUMENTI\FINANCIJSKA IZVJESCA ZA PRORACUNSKE KORISNIKE\DJEČIJI VRTIĆ PRIVLAKA\2026\"/>
    </mc:Choice>
  </mc:AlternateContent>
  <xr:revisionPtr revIDLastSave="0" documentId="13_ncr:1_{0CFBC1F1-6FDD-46EF-A7B2-339998D491A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c r="F343" i="9"/>
  <c r="F342" i="9"/>
  <c r="M340" i="9"/>
  <c r="L340" i="9"/>
  <c r="F340" i="9"/>
  <c r="E340" i="9"/>
  <c r="B340" i="9" s="1"/>
  <c r="H339" i="9"/>
  <c r="G339" i="9"/>
  <c r="E339" i="9" s="1"/>
  <c r="B339" i="9" s="1"/>
  <c r="F339" i="9"/>
  <c r="F338" i="9"/>
  <c r="F337" i="9"/>
  <c r="F336" i="9"/>
  <c r="F335" i="9"/>
  <c r="H334" i="9"/>
  <c r="G334" i="9"/>
  <c r="E334" i="9" s="1"/>
  <c r="B334" i="9" s="1"/>
  <c r="F334" i="9"/>
  <c r="F333" i="9"/>
  <c r="H332" i="9"/>
  <c r="G332" i="9"/>
  <c r="F332" i="9"/>
  <c r="E332" i="9"/>
  <c r="B332" i="9" s="1"/>
  <c r="H331" i="9"/>
  <c r="G331" i="9"/>
  <c r="E331" i="9" s="1"/>
  <c r="F331" i="9"/>
  <c r="H330" i="9"/>
  <c r="G330" i="9"/>
  <c r="F330" i="9"/>
  <c r="H329" i="9"/>
  <c r="E329" i="9" s="1"/>
  <c r="B329" i="9" s="1"/>
  <c r="G329" i="9"/>
  <c r="F329" i="9"/>
  <c r="H328" i="9"/>
  <c r="G328" i="9"/>
  <c r="F328" i="9"/>
  <c r="E328" i="9"/>
  <c r="B328" i="9" s="1"/>
  <c r="H327" i="9"/>
  <c r="G327" i="9"/>
  <c r="E327" i="9" s="1"/>
  <c r="F327" i="9"/>
  <c r="H326" i="9"/>
  <c r="G326" i="9"/>
  <c r="E326" i="9" s="1"/>
  <c r="B326" i="9" s="1"/>
  <c r="F326" i="9"/>
  <c r="H325" i="9"/>
  <c r="E325" i="9" s="1"/>
  <c r="B325" i="9" s="1"/>
  <c r="G325" i="9"/>
  <c r="F325" i="9"/>
  <c r="H324" i="9"/>
  <c r="G324" i="9"/>
  <c r="F324" i="9"/>
  <c r="E324" i="9"/>
  <c r="B324" i="9" s="1"/>
  <c r="H323" i="9"/>
  <c r="G323" i="9"/>
  <c r="E323" i="9" s="1"/>
  <c r="F323" i="9"/>
  <c r="H322" i="9"/>
  <c r="G322" i="9"/>
  <c r="E322" i="9" s="1"/>
  <c r="B322" i="9" s="1"/>
  <c r="F322" i="9"/>
  <c r="H321" i="9"/>
  <c r="E321" i="9" s="1"/>
  <c r="B321" i="9" s="1"/>
  <c r="G321" i="9"/>
  <c r="F321" i="9"/>
  <c r="H320" i="9"/>
  <c r="G320" i="9"/>
  <c r="F320" i="9"/>
  <c r="E320" i="9"/>
  <c r="B320" i="9" s="1"/>
  <c r="H319" i="9"/>
  <c r="G319" i="9"/>
  <c r="E319" i="9" s="1"/>
  <c r="F319" i="9"/>
  <c r="H318" i="9"/>
  <c r="G318" i="9"/>
  <c r="F318" i="9"/>
  <c r="H317" i="9"/>
  <c r="E317" i="9" s="1"/>
  <c r="B317" i="9" s="1"/>
  <c r="G317" i="9"/>
  <c r="F317" i="9"/>
  <c r="H316" i="9"/>
  <c r="G316" i="9"/>
  <c r="F316" i="9"/>
  <c r="E316" i="9"/>
  <c r="B316" i="9" s="1"/>
  <c r="F315" i="9"/>
  <c r="F314" i="9"/>
  <c r="F313" i="9"/>
  <c r="H312" i="9"/>
  <c r="G312" i="9"/>
  <c r="F312" i="9"/>
  <c r="E312" i="9"/>
  <c r="H311" i="9"/>
  <c r="G311" i="9"/>
  <c r="E311" i="9" s="1"/>
  <c r="B311" i="9" s="1"/>
  <c r="F311" i="9"/>
  <c r="H310" i="9"/>
  <c r="G310" i="9"/>
  <c r="E310" i="9" s="1"/>
  <c r="F310" i="9"/>
  <c r="B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E290" i="9"/>
  <c r="B290" i="9"/>
  <c r="M289" i="9"/>
  <c r="L289" i="9"/>
  <c r="F289" i="9" s="1"/>
  <c r="E289" i="9"/>
  <c r="B289" i="9"/>
  <c r="M288" i="9"/>
  <c r="L288" i="9"/>
  <c r="F288" i="9"/>
  <c r="E288" i="9"/>
  <c r="B288" i="9" s="1"/>
  <c r="M287" i="9"/>
  <c r="L287" i="9"/>
  <c r="F287" i="9"/>
  <c r="E287" i="9"/>
  <c r="B287" i="9" s="1"/>
  <c r="M286" i="9"/>
  <c r="L286" i="9"/>
  <c r="F286" i="9" s="1"/>
  <c r="E286" i="9"/>
  <c r="B286" i="9"/>
  <c r="M285" i="9"/>
  <c r="L285" i="9"/>
  <c r="F285" i="9" s="1"/>
  <c r="E285" i="9"/>
  <c r="B285" i="9"/>
  <c r="M284" i="9"/>
  <c r="L284" i="9"/>
  <c r="F284" i="9"/>
  <c r="E284" i="9"/>
  <c r="B284" i="9" s="1"/>
  <c r="M283" i="9"/>
  <c r="L283" i="9"/>
  <c r="F283" i="9"/>
  <c r="E283" i="9"/>
  <c r="B283" i="9" s="1"/>
  <c r="M282" i="9"/>
  <c r="L282" i="9"/>
  <c r="F282" i="9" s="1"/>
  <c r="E282" i="9"/>
  <c r="B282" i="9"/>
  <c r="M281" i="9"/>
  <c r="L281" i="9"/>
  <c r="F281" i="9" s="1"/>
  <c r="E281" i="9"/>
  <c r="B281" i="9"/>
  <c r="M280" i="9"/>
  <c r="L280" i="9"/>
  <c r="F280" i="9"/>
  <c r="E280" i="9"/>
  <c r="B280" i="9" s="1"/>
  <c r="M279" i="9"/>
  <c r="L279" i="9"/>
  <c r="F279" i="9" s="1"/>
  <c r="E279" i="9"/>
  <c r="M278" i="9"/>
  <c r="L278" i="9"/>
  <c r="F278" i="9" s="1"/>
  <c r="E278" i="9"/>
  <c r="B278" i="9"/>
  <c r="M277" i="9"/>
  <c r="L277" i="9"/>
  <c r="F277" i="9" s="1"/>
  <c r="E277" i="9"/>
  <c r="B277" i="9"/>
  <c r="M276" i="9"/>
  <c r="L276" i="9"/>
  <c r="F276" i="9"/>
  <c r="E276" i="9"/>
  <c r="B276" i="9" s="1"/>
  <c r="M275" i="9"/>
  <c r="L275" i="9"/>
  <c r="F275" i="9" s="1"/>
  <c r="E275" i="9"/>
  <c r="M274" i="9"/>
  <c r="L274" i="9"/>
  <c r="F274" i="9" s="1"/>
  <c r="E274" i="9"/>
  <c r="B274" i="9"/>
  <c r="M273" i="9"/>
  <c r="L273" i="9"/>
  <c r="F273" i="9" s="1"/>
  <c r="E273" i="9"/>
  <c r="B273" i="9"/>
  <c r="M272" i="9"/>
  <c r="L272" i="9"/>
  <c r="F272" i="9"/>
  <c r="E272" i="9"/>
  <c r="B272" i="9" s="1"/>
  <c r="M271" i="9"/>
  <c r="L271" i="9"/>
  <c r="F271" i="9" s="1"/>
  <c r="E271" i="9"/>
  <c r="M270" i="9"/>
  <c r="L270" i="9"/>
  <c r="F270" i="9" s="1"/>
  <c r="E270" i="9"/>
  <c r="B270" i="9"/>
  <c r="M269" i="9"/>
  <c r="L269" i="9"/>
  <c r="F269" i="9" s="1"/>
  <c r="E269" i="9"/>
  <c r="B269" i="9"/>
  <c r="M268" i="9"/>
  <c r="L268" i="9"/>
  <c r="F268" i="9"/>
  <c r="E268" i="9"/>
  <c r="B268" i="9" s="1"/>
  <c r="M267" i="9"/>
  <c r="L267" i="9"/>
  <c r="F267" i="9" s="1"/>
  <c r="E267" i="9"/>
  <c r="M266" i="9"/>
  <c r="L266" i="9"/>
  <c r="F266" i="9" s="1"/>
  <c r="E266" i="9"/>
  <c r="B266" i="9"/>
  <c r="M265" i="9"/>
  <c r="L265" i="9"/>
  <c r="E265" i="9"/>
  <c r="M264" i="9"/>
  <c r="L264" i="9"/>
  <c r="F264" i="9"/>
  <c r="E264" i="9"/>
  <c r="B264" i="9" s="1"/>
  <c r="M263" i="9"/>
  <c r="L263" i="9"/>
  <c r="F263" i="9" s="1"/>
  <c r="B263" i="9" s="1"/>
  <c r="E263" i="9"/>
  <c r="M262" i="9"/>
  <c r="L262" i="9"/>
  <c r="E262" i="9"/>
  <c r="M261" i="9"/>
  <c r="F261" i="9" s="1"/>
  <c r="B261" i="9" s="1"/>
  <c r="L261" i="9"/>
  <c r="E261" i="9"/>
  <c r="M260" i="9"/>
  <c r="L260" i="9"/>
  <c r="F260" i="9"/>
  <c r="E260" i="9"/>
  <c r="B260" i="9" s="1"/>
  <c r="M259" i="9"/>
  <c r="L259" i="9"/>
  <c r="F259" i="9" s="1"/>
  <c r="B259" i="9" s="1"/>
  <c r="E259" i="9"/>
  <c r="M258" i="9"/>
  <c r="L258" i="9"/>
  <c r="E258" i="9"/>
  <c r="M257" i="9"/>
  <c r="F257" i="9" s="1"/>
  <c r="B257" i="9" s="1"/>
  <c r="L257" i="9"/>
  <c r="E257" i="9"/>
  <c r="M256" i="9"/>
  <c r="L256" i="9"/>
  <c r="F256" i="9"/>
  <c r="E256" i="9"/>
  <c r="B256" i="9" s="1"/>
  <c r="M255" i="9"/>
  <c r="L255" i="9"/>
  <c r="F255" i="9" s="1"/>
  <c r="B255" i="9" s="1"/>
  <c r="E255" i="9"/>
  <c r="M254" i="9"/>
  <c r="L254" i="9"/>
  <c r="E254" i="9"/>
  <c r="M253" i="9"/>
  <c r="L253" i="9"/>
  <c r="E253" i="9"/>
  <c r="M252" i="9"/>
  <c r="L252" i="9"/>
  <c r="F252" i="9"/>
  <c r="E252" i="9"/>
  <c r="B252" i="9" s="1"/>
  <c r="M251" i="9"/>
  <c r="L251" i="9"/>
  <c r="F251" i="9" s="1"/>
  <c r="B251" i="9" s="1"/>
  <c r="E251" i="9"/>
  <c r="M250" i="9"/>
  <c r="L250" i="9"/>
  <c r="E250" i="9"/>
  <c r="M249" i="9"/>
  <c r="F249" i="9" s="1"/>
  <c r="B249" i="9" s="1"/>
  <c r="L249" i="9"/>
  <c r="E249" i="9"/>
  <c r="M248" i="9"/>
  <c r="L248" i="9"/>
  <c r="F248" i="9"/>
  <c r="E248" i="9"/>
  <c r="B248" i="9" s="1"/>
  <c r="M247" i="9"/>
  <c r="L247" i="9"/>
  <c r="F247" i="9" s="1"/>
  <c r="B247" i="9" s="1"/>
  <c r="E247" i="9"/>
  <c r="M246" i="9"/>
  <c r="L246" i="9"/>
  <c r="E246" i="9"/>
  <c r="M245" i="9"/>
  <c r="L245" i="9"/>
  <c r="E245" i="9"/>
  <c r="M244" i="9"/>
  <c r="L244" i="9"/>
  <c r="F244" i="9"/>
  <c r="E244" i="9"/>
  <c r="B244" i="9" s="1"/>
  <c r="M243" i="9"/>
  <c r="L243" i="9"/>
  <c r="F243" i="9" s="1"/>
  <c r="E243" i="9"/>
  <c r="M242" i="9"/>
  <c r="L242" i="9"/>
  <c r="E242" i="9"/>
  <c r="M241" i="9"/>
  <c r="L241" i="9"/>
  <c r="E241" i="9"/>
  <c r="M240" i="9"/>
  <c r="F240" i="9" s="1"/>
  <c r="L240" i="9"/>
  <c r="E240" i="9"/>
  <c r="M239" i="9"/>
  <c r="L239" i="9"/>
  <c r="F239" i="9" s="1"/>
  <c r="E239" i="9"/>
  <c r="M238" i="9"/>
  <c r="L238" i="9"/>
  <c r="E238" i="9"/>
  <c r="M237" i="9"/>
  <c r="L237" i="9"/>
  <c r="E237" i="9"/>
  <c r="M236" i="9"/>
  <c r="F236" i="9" s="1"/>
  <c r="L236" i="9"/>
  <c r="E236" i="9"/>
  <c r="M235" i="9"/>
  <c r="L235" i="9"/>
  <c r="F235" i="9" s="1"/>
  <c r="E235" i="9"/>
  <c r="M234" i="9"/>
  <c r="L234" i="9"/>
  <c r="E234" i="9"/>
  <c r="M233" i="9"/>
  <c r="L233" i="9"/>
  <c r="E233" i="9"/>
  <c r="M232" i="9"/>
  <c r="L232" i="9"/>
  <c r="F232" i="9"/>
  <c r="E232" i="9"/>
  <c r="B232" i="9" s="1"/>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E170" i="9" s="1"/>
  <c r="B170" i="9" s="1"/>
  <c r="G170" i="9"/>
  <c r="F170" i="9"/>
  <c r="H169" i="9"/>
  <c r="G169" i="9"/>
  <c r="F169" i="9"/>
  <c r="E169" i="9"/>
  <c r="B169" i="9" s="1"/>
  <c r="H168" i="9"/>
  <c r="G168" i="9"/>
  <c r="E168" i="9" s="1"/>
  <c r="B168" i="9" s="1"/>
  <c r="F168" i="9"/>
  <c r="H167" i="9"/>
  <c r="G167" i="9"/>
  <c r="F167" i="9"/>
  <c r="H166" i="9"/>
  <c r="E166" i="9" s="1"/>
  <c r="G166" i="9"/>
  <c r="F166" i="9"/>
  <c r="B166" i="9"/>
  <c r="H165" i="9"/>
  <c r="G165" i="9"/>
  <c r="F165" i="9"/>
  <c r="E165" i="9"/>
  <c r="B165" i="9" s="1"/>
  <c r="H164" i="9"/>
  <c r="G164" i="9"/>
  <c r="E164" i="9" s="1"/>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G56" i="9"/>
  <c r="F56" i="9"/>
  <c r="E56" i="9"/>
  <c r="B56" i="9" s="1"/>
  <c r="H55" i="9"/>
  <c r="G55" i="9"/>
  <c r="F55" i="9"/>
  <c r="E55" i="9"/>
  <c r="H54" i="9"/>
  <c r="G54" i="9"/>
  <c r="E54" i="9" s="1"/>
  <c r="F54" i="9"/>
  <c r="H53" i="9"/>
  <c r="G53" i="9"/>
  <c r="E53" i="9" s="1"/>
  <c r="B53" i="9" s="1"/>
  <c r="F53" i="9"/>
  <c r="H52" i="9"/>
  <c r="E52" i="9" s="1"/>
  <c r="B52" i="9" s="1"/>
  <c r="G52" i="9"/>
  <c r="F52" i="9"/>
  <c r="H51" i="9"/>
  <c r="E51" i="9" s="1"/>
  <c r="G51" i="9"/>
  <c r="F51" i="9"/>
  <c r="H50" i="9"/>
  <c r="G50" i="9"/>
  <c r="E50" i="9" s="1"/>
  <c r="F50" i="9"/>
  <c r="H49" i="9"/>
  <c r="G49" i="9"/>
  <c r="F49" i="9"/>
  <c r="H48" i="9"/>
  <c r="E48" i="9" s="1"/>
  <c r="B48" i="9" s="1"/>
  <c r="G48" i="9"/>
  <c r="F48" i="9"/>
  <c r="H47" i="9"/>
  <c r="G47" i="9"/>
  <c r="F47" i="9"/>
  <c r="E47" i="9"/>
  <c r="H46" i="9"/>
  <c r="G46" i="9"/>
  <c r="F46" i="9"/>
  <c r="H45" i="9"/>
  <c r="G45" i="9"/>
  <c r="E45" i="9" s="1"/>
  <c r="B45" i="9" s="1"/>
  <c r="F45" i="9"/>
  <c r="H44" i="9"/>
  <c r="G44" i="9"/>
  <c r="F44" i="9"/>
  <c r="E44" i="9"/>
  <c r="B44" i="9" s="1"/>
  <c r="H43" i="9"/>
  <c r="G43" i="9"/>
  <c r="F43" i="9"/>
  <c r="E43" i="9"/>
  <c r="H42" i="9"/>
  <c r="G42" i="9"/>
  <c r="E42" i="9" s="1"/>
  <c r="F42" i="9"/>
  <c r="H41" i="9"/>
  <c r="G41" i="9"/>
  <c r="E41" i="9" s="1"/>
  <c r="B41" i="9" s="1"/>
  <c r="F41" i="9"/>
  <c r="H40" i="9"/>
  <c r="G40" i="9"/>
  <c r="F40" i="9"/>
  <c r="E40" i="9"/>
  <c r="B40" i="9" s="1"/>
  <c r="H39" i="9"/>
  <c r="G39" i="9"/>
  <c r="F39" i="9"/>
  <c r="E39" i="9"/>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F24" i="9"/>
  <c r="F4" i="9"/>
  <c r="O3" i="9"/>
  <c r="G296" i="9" s="1"/>
  <c r="E296" i="9" s="1"/>
  <c r="I3" i="9"/>
  <c r="G203" i="9" s="1"/>
  <c r="E203" i="9" s="1"/>
  <c r="B203" i="9" s="1"/>
  <c r="H3" i="9"/>
  <c r="G3" i="9"/>
  <c r="D104" i="8"/>
  <c r="D97" i="8"/>
  <c r="D92" i="8"/>
  <c r="D87" i="8"/>
  <c r="D82" i="8"/>
  <c r="D77" i="8"/>
  <c r="D72" i="8"/>
  <c r="D67" i="8"/>
  <c r="D62" i="8"/>
  <c r="D57" i="8"/>
  <c r="D51" i="8" s="1"/>
  <c r="D52" i="8"/>
  <c r="D46" i="8"/>
  <c r="D37" i="8"/>
  <c r="D27" i="8"/>
  <c r="D25" i="8"/>
  <c r="D18" i="8"/>
  <c r="D8" i="8"/>
  <c r="D6" i="8"/>
  <c r="E44" i="7"/>
  <c r="D44" i="7"/>
  <c r="E39" i="7"/>
  <c r="D39" i="7"/>
  <c r="D38" i="7" s="1"/>
  <c r="H35" i="3" s="1"/>
  <c r="E38" i="7"/>
  <c r="E30" i="7"/>
  <c r="D30" i="7"/>
  <c r="E23" i="7"/>
  <c r="E22" i="7" s="1"/>
  <c r="I34" i="3"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F428" i="4"/>
  <c r="E428" i="4"/>
  <c r="D428" i="4"/>
  <c r="E427" i="4"/>
  <c r="E648" i="4"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E417"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D273" i="4" s="1"/>
  <c r="F273"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H27" i="3"/>
  <c r="G27" i="3"/>
  <c r="B27" i="3"/>
  <c r="G25" i="3"/>
  <c r="B25" i="3"/>
  <c r="G24" i="3"/>
  <c r="B24" i="3"/>
  <c r="I23" i="3"/>
  <c r="G23" i="3"/>
  <c r="B23" i="3"/>
  <c r="I22" i="3"/>
  <c r="G22" i="3"/>
  <c r="B22" i="3"/>
  <c r="G20" i="3"/>
  <c r="B20" i="3"/>
  <c r="G19" i="3"/>
  <c r="B19" i="3"/>
  <c r="G18" i="3"/>
  <c r="B18" i="3"/>
  <c r="G17" i="3"/>
  <c r="B17" i="3"/>
  <c r="H10" i="3" a="1"/>
  <c r="H10" i="3" s="1"/>
  <c r="L3" i="9" s="1"/>
  <c r="H1685" i="1"/>
  <c r="C1685" i="1"/>
  <c r="G1685" i="1" s="1"/>
  <c r="G1684" i="1"/>
  <c r="C1684" i="1"/>
  <c r="H1684" i="1" s="1"/>
  <c r="C1683" i="1"/>
  <c r="H1683" i="1" s="1"/>
  <c r="H1682" i="1"/>
  <c r="G1682" i="1"/>
  <c r="C1682" i="1"/>
  <c r="H1681" i="1"/>
  <c r="C1681" i="1"/>
  <c r="G1681" i="1" s="1"/>
  <c r="G1680" i="1"/>
  <c r="C1680" i="1"/>
  <c r="H1680" i="1" s="1"/>
  <c r="C1679" i="1"/>
  <c r="H1679" i="1" s="1"/>
  <c r="H1678" i="1"/>
  <c r="G1678" i="1"/>
  <c r="C1678" i="1"/>
  <c r="H1677" i="1"/>
  <c r="C1677" i="1"/>
  <c r="G1677" i="1" s="1"/>
  <c r="G1676" i="1"/>
  <c r="C1676" i="1"/>
  <c r="H1676" i="1" s="1"/>
  <c r="C1675" i="1"/>
  <c r="H1675" i="1" s="1"/>
  <c r="H1674" i="1"/>
  <c r="G1674" i="1"/>
  <c r="C1674" i="1"/>
  <c r="H1673" i="1"/>
  <c r="C1673" i="1"/>
  <c r="G1673" i="1" s="1"/>
  <c r="G1672" i="1"/>
  <c r="C1672" i="1"/>
  <c r="H1672" i="1" s="1"/>
  <c r="C1671" i="1"/>
  <c r="H1671" i="1" s="1"/>
  <c r="H1670" i="1"/>
  <c r="G1670" i="1"/>
  <c r="C1670" i="1"/>
  <c r="H1669" i="1"/>
  <c r="C1669" i="1"/>
  <c r="G1669" i="1" s="1"/>
  <c r="G1668" i="1"/>
  <c r="C1668" i="1"/>
  <c r="H1668" i="1" s="1"/>
  <c r="C1667" i="1"/>
  <c r="H1667" i="1" s="1"/>
  <c r="H1666" i="1"/>
  <c r="G1666" i="1"/>
  <c r="C1666" i="1"/>
  <c r="H1665" i="1"/>
  <c r="C1665" i="1"/>
  <c r="G1665" i="1" s="1"/>
  <c r="G1664" i="1"/>
  <c r="C1664" i="1"/>
  <c r="H1664" i="1" s="1"/>
  <c r="C1663" i="1"/>
  <c r="H1663" i="1" s="1"/>
  <c r="H1662" i="1"/>
  <c r="G1662" i="1"/>
  <c r="C1662" i="1"/>
  <c r="H1661" i="1"/>
  <c r="C1661" i="1"/>
  <c r="G1661" i="1" s="1"/>
  <c r="G1660" i="1"/>
  <c r="C1660" i="1"/>
  <c r="H1660" i="1" s="1"/>
  <c r="C1659" i="1"/>
  <c r="H1659" i="1" s="1"/>
  <c r="H1658" i="1"/>
  <c r="G1658" i="1"/>
  <c r="C1658" i="1"/>
  <c r="H1657" i="1"/>
  <c r="C1657" i="1"/>
  <c r="G1657" i="1" s="1"/>
  <c r="G1656" i="1"/>
  <c r="C1656" i="1"/>
  <c r="H1656" i="1" s="1"/>
  <c r="C1655" i="1"/>
  <c r="H1655" i="1" s="1"/>
  <c r="H1654" i="1"/>
  <c r="G1654" i="1"/>
  <c r="C1654" i="1"/>
  <c r="H1653" i="1"/>
  <c r="C1653" i="1"/>
  <c r="G1653" i="1" s="1"/>
  <c r="G1652" i="1"/>
  <c r="C1652" i="1"/>
  <c r="H1652" i="1" s="1"/>
  <c r="C1651" i="1"/>
  <c r="H1651" i="1" s="1"/>
  <c r="H1650" i="1"/>
  <c r="G1650" i="1"/>
  <c r="C1650" i="1"/>
  <c r="H1649" i="1"/>
  <c r="C1649" i="1"/>
  <c r="G1649" i="1" s="1"/>
  <c r="G1648" i="1"/>
  <c r="C1648" i="1"/>
  <c r="H1648" i="1" s="1"/>
  <c r="C1647" i="1"/>
  <c r="H1647" i="1" s="1"/>
  <c r="H1646" i="1"/>
  <c r="G1646" i="1"/>
  <c r="C1646" i="1"/>
  <c r="H1645" i="1"/>
  <c r="C1645" i="1"/>
  <c r="G1645" i="1" s="1"/>
  <c r="G1644" i="1"/>
  <c r="C1644" i="1"/>
  <c r="H1644" i="1" s="1"/>
  <c r="C1643" i="1"/>
  <c r="H1643" i="1" s="1"/>
  <c r="H1642" i="1"/>
  <c r="G1642" i="1"/>
  <c r="C1642" i="1"/>
  <c r="H1641" i="1"/>
  <c r="C1641" i="1"/>
  <c r="G1641" i="1" s="1"/>
  <c r="G1640" i="1"/>
  <c r="C1640" i="1"/>
  <c r="H1640" i="1" s="1"/>
  <c r="C1639" i="1"/>
  <c r="H1639" i="1" s="1"/>
  <c r="H1638" i="1"/>
  <c r="G1638" i="1"/>
  <c r="C1638" i="1"/>
  <c r="H1637" i="1"/>
  <c r="C1637" i="1"/>
  <c r="G1637" i="1" s="1"/>
  <c r="G1636" i="1"/>
  <c r="C1636" i="1"/>
  <c r="H1636" i="1" s="1"/>
  <c r="C1635" i="1"/>
  <c r="H1635" i="1" s="1"/>
  <c r="H1634" i="1"/>
  <c r="G1634" i="1"/>
  <c r="C1634" i="1"/>
  <c r="H1633" i="1"/>
  <c r="C1633" i="1"/>
  <c r="G1633" i="1" s="1"/>
  <c r="G1632" i="1"/>
  <c r="C1632" i="1"/>
  <c r="H1632" i="1" s="1"/>
  <c r="C1631" i="1"/>
  <c r="H1631" i="1" s="1"/>
  <c r="H1630" i="1"/>
  <c r="G1630" i="1"/>
  <c r="C1630" i="1"/>
  <c r="H1629" i="1"/>
  <c r="C1629" i="1"/>
  <c r="G1629" i="1" s="1"/>
  <c r="G1628" i="1"/>
  <c r="C1628" i="1"/>
  <c r="H1628" i="1" s="1"/>
  <c r="C1627" i="1"/>
  <c r="H1627" i="1" s="1"/>
  <c r="H1626" i="1"/>
  <c r="G1626" i="1"/>
  <c r="C1626" i="1"/>
  <c r="C1625" i="1"/>
  <c r="G1624" i="1"/>
  <c r="C1624" i="1"/>
  <c r="H1624" i="1" s="1"/>
  <c r="H1623" i="1"/>
  <c r="C1623" i="1"/>
  <c r="G1623" i="1" s="1"/>
  <c r="H1622" i="1"/>
  <c r="G1622" i="1"/>
  <c r="C1622" i="1"/>
  <c r="H1619" i="1"/>
  <c r="C1619" i="1"/>
  <c r="G1619" i="1" s="1"/>
  <c r="H1618" i="1"/>
  <c r="G1618" i="1"/>
  <c r="C1618" i="1"/>
  <c r="C1617" i="1"/>
  <c r="G1616" i="1"/>
  <c r="C1616" i="1"/>
  <c r="H1616" i="1" s="1"/>
  <c r="H1615" i="1"/>
  <c r="C1615" i="1"/>
  <c r="G1615" i="1" s="1"/>
  <c r="H1614" i="1"/>
  <c r="G1614" i="1"/>
  <c r="C1614" i="1"/>
  <c r="C1613" i="1"/>
  <c r="G1612" i="1"/>
  <c r="C1612" i="1"/>
  <c r="H1612" i="1" s="1"/>
  <c r="H1611" i="1"/>
  <c r="C1611" i="1"/>
  <c r="G1611" i="1" s="1"/>
  <c r="H1610" i="1"/>
  <c r="G1610" i="1"/>
  <c r="C1610" i="1"/>
  <c r="C1609" i="1"/>
  <c r="G1608" i="1"/>
  <c r="C1608" i="1"/>
  <c r="H1608" i="1" s="1"/>
  <c r="H1607" i="1"/>
  <c r="C1607" i="1"/>
  <c r="G1607" i="1" s="1"/>
  <c r="H1606" i="1"/>
  <c r="G1606" i="1"/>
  <c r="C1606" i="1"/>
  <c r="C1605" i="1"/>
  <c r="G1604" i="1"/>
  <c r="C1604" i="1"/>
  <c r="H1604" i="1" s="1"/>
  <c r="H1603" i="1"/>
  <c r="C1603" i="1"/>
  <c r="G1603" i="1" s="1"/>
  <c r="H1602" i="1"/>
  <c r="G1602" i="1"/>
  <c r="C1602" i="1"/>
  <c r="C1601" i="1"/>
  <c r="G1600" i="1"/>
  <c r="C1600" i="1"/>
  <c r="H1600" i="1" s="1"/>
  <c r="C1599" i="1"/>
  <c r="H1598" i="1"/>
  <c r="G1598" i="1"/>
  <c r="C1598" i="1"/>
  <c r="H1597" i="1"/>
  <c r="C1597" i="1"/>
  <c r="G1597" i="1" s="1"/>
  <c r="G1596" i="1"/>
  <c r="C1596" i="1"/>
  <c r="H1596" i="1" s="1"/>
  <c r="H1595" i="1"/>
  <c r="C1595" i="1"/>
  <c r="G1595" i="1" s="1"/>
  <c r="H1594" i="1"/>
  <c r="G1594" i="1"/>
  <c r="C1594" i="1"/>
  <c r="H1593" i="1"/>
  <c r="C1593" i="1"/>
  <c r="G1593" i="1" s="1"/>
  <c r="G1592" i="1"/>
  <c r="C1592" i="1"/>
  <c r="H1592" i="1" s="1"/>
  <c r="H1591" i="1"/>
  <c r="C1591" i="1"/>
  <c r="G1591" i="1" s="1"/>
  <c r="H1590" i="1"/>
  <c r="G1590" i="1"/>
  <c r="C1590" i="1"/>
  <c r="H1589" i="1"/>
  <c r="C1589" i="1"/>
  <c r="G1589" i="1" s="1"/>
  <c r="G1588" i="1"/>
  <c r="C1588" i="1"/>
  <c r="H1588" i="1" s="1"/>
  <c r="H1587" i="1"/>
  <c r="C1587" i="1"/>
  <c r="G1587" i="1" s="1"/>
  <c r="H1586" i="1"/>
  <c r="G1586" i="1"/>
  <c r="C1586" i="1"/>
  <c r="C1585" i="1"/>
  <c r="G1584" i="1"/>
  <c r="C1584" i="1"/>
  <c r="H1584" i="1" s="1"/>
  <c r="C1583" i="1"/>
  <c r="H1582" i="1"/>
  <c r="G1582" i="1"/>
  <c r="C1582" i="1"/>
  <c r="H1581" i="1"/>
  <c r="C1581" i="1"/>
  <c r="D1580" i="1"/>
  <c r="C1580" i="1"/>
  <c r="G1580" i="1" s="1"/>
  <c r="D1579" i="1"/>
  <c r="C1579" i="1"/>
  <c r="G1579" i="1" s="1"/>
  <c r="D1578" i="1"/>
  <c r="C1578" i="1"/>
  <c r="G1578" i="1" s="1"/>
  <c r="D1577" i="1"/>
  <c r="C1577" i="1"/>
  <c r="G1577" i="1" s="1"/>
  <c r="D1576" i="1"/>
  <c r="C1576" i="1"/>
  <c r="D1575" i="1"/>
  <c r="C1575" i="1"/>
  <c r="D1574" i="1"/>
  <c r="C1574" i="1"/>
  <c r="D1573" i="1"/>
  <c r="C1573" i="1"/>
  <c r="D1572" i="1"/>
  <c r="C1572" i="1"/>
  <c r="G1571" i="1"/>
  <c r="D1571" i="1"/>
  <c r="C1571" i="1"/>
  <c r="H1571" i="1" s="1"/>
  <c r="G1570" i="1"/>
  <c r="D1570" i="1"/>
  <c r="C1570" i="1"/>
  <c r="H1570" i="1" s="1"/>
  <c r="G1569" i="1"/>
  <c r="D1569" i="1"/>
  <c r="C1569" i="1"/>
  <c r="G1568" i="1"/>
  <c r="D1568" i="1"/>
  <c r="C1568" i="1"/>
  <c r="G1567" i="1"/>
  <c r="D1567" i="1"/>
  <c r="C1567" i="1"/>
  <c r="G1566" i="1"/>
  <c r="D1566" i="1"/>
  <c r="C1566" i="1"/>
  <c r="G1565" i="1"/>
  <c r="D1565" i="1"/>
  <c r="C1565" i="1"/>
  <c r="G1564" i="1"/>
  <c r="D1564" i="1"/>
  <c r="C1564" i="1"/>
  <c r="G1563" i="1"/>
  <c r="D1563" i="1"/>
  <c r="C1563" i="1"/>
  <c r="D1562" i="1"/>
  <c r="C1562" i="1"/>
  <c r="H1562" i="1" s="1"/>
  <c r="D1561" i="1"/>
  <c r="C1561" i="1"/>
  <c r="G1561" i="1" s="1"/>
  <c r="D1560" i="1"/>
  <c r="C1560" i="1"/>
  <c r="G1560" i="1" s="1"/>
  <c r="D1559" i="1"/>
  <c r="C1559" i="1"/>
  <c r="G1559" i="1" s="1"/>
  <c r="D1558" i="1"/>
  <c r="C1558" i="1"/>
  <c r="G1558" i="1" s="1"/>
  <c r="D1557" i="1"/>
  <c r="C1557" i="1"/>
  <c r="G1557" i="1" s="1"/>
  <c r="D1556" i="1"/>
  <c r="C1556" i="1"/>
  <c r="G1556" i="1" s="1"/>
  <c r="D1555" i="1"/>
  <c r="C1555" i="1"/>
  <c r="G1554" i="1"/>
  <c r="D1554" i="1"/>
  <c r="C1554" i="1"/>
  <c r="H1554" i="1" s="1"/>
  <c r="G1553" i="1"/>
  <c r="D1553" i="1"/>
  <c r="C1553" i="1"/>
  <c r="G1552" i="1"/>
  <c r="D1552" i="1"/>
  <c r="C1552" i="1"/>
  <c r="G1551" i="1"/>
  <c r="D1551" i="1"/>
  <c r="C1551" i="1"/>
  <c r="G1550" i="1"/>
  <c r="D1550" i="1"/>
  <c r="C1550" i="1"/>
  <c r="G1549" i="1"/>
  <c r="D1549" i="1"/>
  <c r="C1549" i="1"/>
  <c r="G1548" i="1"/>
  <c r="D1548" i="1"/>
  <c r="C1548" i="1"/>
  <c r="G1547" i="1"/>
  <c r="D1547" i="1"/>
  <c r="C1547" i="1"/>
  <c r="H1546" i="1"/>
  <c r="D1546" i="1"/>
  <c r="G1546" i="1" s="1"/>
  <c r="C1546" i="1"/>
  <c r="H1545" i="1"/>
  <c r="D1545" i="1"/>
  <c r="J1545" i="1" s="1"/>
  <c r="C1545" i="1"/>
  <c r="H1544" i="1"/>
  <c r="D1544" i="1"/>
  <c r="G1544" i="1" s="1"/>
  <c r="C1544" i="1"/>
  <c r="H1543" i="1"/>
  <c r="D1543" i="1"/>
  <c r="J1543" i="1" s="1"/>
  <c r="C1543" i="1"/>
  <c r="H1542" i="1"/>
  <c r="D1542" i="1"/>
  <c r="G1542" i="1" s="1"/>
  <c r="C1542" i="1"/>
  <c r="H1541" i="1"/>
  <c r="D1541" i="1"/>
  <c r="J1541" i="1" s="1"/>
  <c r="C1541" i="1"/>
  <c r="H1540" i="1"/>
  <c r="D1540" i="1"/>
  <c r="G1540" i="1" s="1"/>
  <c r="C1540" i="1"/>
  <c r="D1539" i="1"/>
  <c r="C1539" i="1"/>
  <c r="H1538" i="1"/>
  <c r="D1538" i="1"/>
  <c r="G1538" i="1" s="1"/>
  <c r="C1538" i="1"/>
  <c r="C1537" i="1"/>
  <c r="H1535" i="1"/>
  <c r="D1535" i="1"/>
  <c r="G1535" i="1" s="1"/>
  <c r="C1535" i="1"/>
  <c r="H1534" i="1"/>
  <c r="D1534" i="1"/>
  <c r="G1534" i="1" s="1"/>
  <c r="C1534" i="1"/>
  <c r="H1533" i="1"/>
  <c r="D1533" i="1"/>
  <c r="G1533" i="1" s="1"/>
  <c r="C1533" i="1"/>
  <c r="D1532" i="1"/>
  <c r="C1532" i="1"/>
  <c r="H1531" i="1"/>
  <c r="D1531" i="1"/>
  <c r="G1531" i="1" s="1"/>
  <c r="C1531" i="1"/>
  <c r="H1530" i="1"/>
  <c r="D1530" i="1"/>
  <c r="G1530" i="1" s="1"/>
  <c r="C1530" i="1"/>
  <c r="H1529" i="1"/>
  <c r="D1529" i="1"/>
  <c r="G1529" i="1" s="1"/>
  <c r="C1529" i="1"/>
  <c r="D1528" i="1"/>
  <c r="C1528" i="1"/>
  <c r="H1527" i="1"/>
  <c r="D1527" i="1"/>
  <c r="G1527" i="1" s="1"/>
  <c r="C1527" i="1"/>
  <c r="H1526" i="1"/>
  <c r="D1526" i="1"/>
  <c r="G1526" i="1" s="1"/>
  <c r="C1526" i="1"/>
  <c r="H1525" i="1"/>
  <c r="D1525" i="1"/>
  <c r="G1525" i="1" s="1"/>
  <c r="C1525" i="1"/>
  <c r="D1524" i="1"/>
  <c r="H1523" i="1"/>
  <c r="D1523" i="1"/>
  <c r="G1523" i="1" s="1"/>
  <c r="C1523" i="1"/>
  <c r="H1522" i="1"/>
  <c r="D1522" i="1"/>
  <c r="G1522" i="1" s="1"/>
  <c r="C1522" i="1"/>
  <c r="D1521" i="1"/>
  <c r="C1521" i="1"/>
  <c r="H1520" i="1"/>
  <c r="D1520" i="1"/>
  <c r="G1520" i="1" s="1"/>
  <c r="C1520" i="1"/>
  <c r="H1519" i="1"/>
  <c r="D1519" i="1"/>
  <c r="G1519" i="1" s="1"/>
  <c r="C1519" i="1"/>
  <c r="H1518" i="1"/>
  <c r="D1518" i="1"/>
  <c r="G1518" i="1" s="1"/>
  <c r="C1518" i="1"/>
  <c r="D1517" i="1"/>
  <c r="C1517" i="1"/>
  <c r="H1516" i="1"/>
  <c r="D1516" i="1"/>
  <c r="G1516" i="1" s="1"/>
  <c r="C1516" i="1"/>
  <c r="H1515" i="1"/>
  <c r="D1515" i="1"/>
  <c r="G1515" i="1" s="1"/>
  <c r="C1515" i="1"/>
  <c r="H1514" i="1"/>
  <c r="D1514" i="1"/>
  <c r="G1514" i="1" s="1"/>
  <c r="C1514" i="1"/>
  <c r="D1513" i="1"/>
  <c r="C1513" i="1"/>
  <c r="H1512" i="1"/>
  <c r="D1512" i="1"/>
  <c r="G1512" i="1" s="1"/>
  <c r="C1512" i="1"/>
  <c r="H1511" i="1"/>
  <c r="D1511" i="1"/>
  <c r="G1511" i="1" s="1"/>
  <c r="C1511" i="1"/>
  <c r="H1510" i="1"/>
  <c r="D1510" i="1"/>
  <c r="G1510" i="1" s="1"/>
  <c r="C1510" i="1"/>
  <c r="D1509" i="1"/>
  <c r="C1509" i="1"/>
  <c r="H1508" i="1"/>
  <c r="D1508" i="1"/>
  <c r="G1508" i="1" s="1"/>
  <c r="C1508" i="1"/>
  <c r="H1507" i="1"/>
  <c r="D1507" i="1"/>
  <c r="G1507" i="1" s="1"/>
  <c r="C1507" i="1"/>
  <c r="H1506" i="1"/>
  <c r="D1506" i="1"/>
  <c r="G1506" i="1" s="1"/>
  <c r="C1506" i="1"/>
  <c r="D1505" i="1"/>
  <c r="C1505" i="1"/>
  <c r="H1504" i="1"/>
  <c r="D1504" i="1"/>
  <c r="G1504" i="1" s="1"/>
  <c r="C1504" i="1"/>
  <c r="H1503" i="1"/>
  <c r="D1503" i="1"/>
  <c r="G1503" i="1" s="1"/>
  <c r="C1503" i="1"/>
  <c r="H1502" i="1"/>
  <c r="D1502" i="1"/>
  <c r="G1502" i="1" s="1"/>
  <c r="C1502" i="1"/>
  <c r="D1501" i="1"/>
  <c r="C1501" i="1"/>
  <c r="H1500" i="1"/>
  <c r="D1500" i="1"/>
  <c r="G1500" i="1" s="1"/>
  <c r="C1500" i="1"/>
  <c r="H1499" i="1"/>
  <c r="D1499" i="1"/>
  <c r="G1499" i="1" s="1"/>
  <c r="C1499" i="1"/>
  <c r="H1498" i="1"/>
  <c r="D1498" i="1"/>
  <c r="G1498" i="1" s="1"/>
  <c r="C1498" i="1"/>
  <c r="D1497" i="1"/>
  <c r="C1497" i="1"/>
  <c r="H1496" i="1"/>
  <c r="D1496" i="1"/>
  <c r="G1496" i="1" s="1"/>
  <c r="C1496" i="1"/>
  <c r="H1495" i="1"/>
  <c r="D1495" i="1"/>
  <c r="G1495" i="1" s="1"/>
  <c r="C1495" i="1"/>
  <c r="H1494" i="1"/>
  <c r="D1494" i="1"/>
  <c r="G1494" i="1" s="1"/>
  <c r="C1494" i="1"/>
  <c r="D1493" i="1"/>
  <c r="C1493" i="1"/>
  <c r="H1492" i="1"/>
  <c r="D1492" i="1"/>
  <c r="G1492" i="1" s="1"/>
  <c r="C1492" i="1"/>
  <c r="H1491" i="1"/>
  <c r="D1491" i="1"/>
  <c r="G1491" i="1" s="1"/>
  <c r="C1491" i="1"/>
  <c r="H1490" i="1"/>
  <c r="D1490" i="1"/>
  <c r="G1490" i="1" s="1"/>
  <c r="C1490" i="1"/>
  <c r="D1489" i="1"/>
  <c r="C1489" i="1"/>
  <c r="H1488" i="1"/>
  <c r="D1488" i="1"/>
  <c r="G1488" i="1" s="1"/>
  <c r="C1488" i="1"/>
  <c r="H1487" i="1"/>
  <c r="D1487" i="1"/>
  <c r="G1487" i="1" s="1"/>
  <c r="C1487" i="1"/>
  <c r="H1486" i="1"/>
  <c r="D1486" i="1"/>
  <c r="G1486" i="1" s="1"/>
  <c r="C1486" i="1"/>
  <c r="D1485" i="1"/>
  <c r="C1485" i="1"/>
  <c r="D1484" i="1"/>
  <c r="H1483" i="1"/>
  <c r="D1483" i="1"/>
  <c r="G1483" i="1" s="1"/>
  <c r="C1483" i="1"/>
  <c r="D1482" i="1"/>
  <c r="C1482" i="1"/>
  <c r="H1481" i="1"/>
  <c r="D1481" i="1"/>
  <c r="G1481" i="1" s="1"/>
  <c r="C1481" i="1"/>
  <c r="H1480" i="1"/>
  <c r="D1480" i="1"/>
  <c r="G1480" i="1" s="1"/>
  <c r="C1480" i="1"/>
  <c r="H1479" i="1"/>
  <c r="D1479" i="1"/>
  <c r="G1479" i="1" s="1"/>
  <c r="C1479" i="1"/>
  <c r="D1478" i="1"/>
  <c r="C1478" i="1"/>
  <c r="H1477" i="1"/>
  <c r="D1477" i="1"/>
  <c r="G1477" i="1" s="1"/>
  <c r="C1477" i="1"/>
  <c r="H1476" i="1"/>
  <c r="D1476" i="1"/>
  <c r="G1476" i="1" s="1"/>
  <c r="C1476" i="1"/>
  <c r="H1475" i="1"/>
  <c r="D1475" i="1"/>
  <c r="G1475" i="1" s="1"/>
  <c r="C1475" i="1"/>
  <c r="D1474" i="1"/>
  <c r="C1474" i="1"/>
  <c r="H1473" i="1"/>
  <c r="D1473" i="1"/>
  <c r="G1473" i="1" s="1"/>
  <c r="C1473" i="1"/>
  <c r="H1472" i="1"/>
  <c r="D1472" i="1"/>
  <c r="G1472" i="1" s="1"/>
  <c r="C1472" i="1"/>
  <c r="H1471" i="1"/>
  <c r="D1471" i="1"/>
  <c r="G1471" i="1" s="1"/>
  <c r="C1471" i="1"/>
  <c r="D1470" i="1"/>
  <c r="C1470" i="1"/>
  <c r="H1469" i="1"/>
  <c r="D1469" i="1"/>
  <c r="G1469" i="1" s="1"/>
  <c r="C1469" i="1"/>
  <c r="H1468" i="1"/>
  <c r="D1468" i="1"/>
  <c r="G1468" i="1" s="1"/>
  <c r="C1468" i="1"/>
  <c r="H1467" i="1"/>
  <c r="D1467" i="1"/>
  <c r="G1467" i="1" s="1"/>
  <c r="C1467" i="1"/>
  <c r="D1466" i="1"/>
  <c r="C1466" i="1"/>
  <c r="H1465" i="1"/>
  <c r="D1465" i="1"/>
  <c r="G1465" i="1" s="1"/>
  <c r="C1465" i="1"/>
  <c r="H1464" i="1"/>
  <c r="D1464" i="1"/>
  <c r="G1464" i="1" s="1"/>
  <c r="C1464" i="1"/>
  <c r="H1463" i="1"/>
  <c r="D1463" i="1"/>
  <c r="G1463" i="1" s="1"/>
  <c r="C1463" i="1"/>
  <c r="D1462" i="1"/>
  <c r="C1462" i="1"/>
  <c r="H1461" i="1"/>
  <c r="D1461" i="1"/>
  <c r="G1461" i="1" s="1"/>
  <c r="C1461" i="1"/>
  <c r="H1460" i="1"/>
  <c r="D1460" i="1"/>
  <c r="G1460" i="1" s="1"/>
  <c r="C1460" i="1"/>
  <c r="H1459" i="1"/>
  <c r="D1459" i="1"/>
  <c r="G1459" i="1" s="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G1402" i="1" s="1"/>
  <c r="H1401" i="1"/>
  <c r="D1401" i="1"/>
  <c r="C1401" i="1"/>
  <c r="G1401" i="1" s="1"/>
  <c r="H1400" i="1"/>
  <c r="D1400" i="1"/>
  <c r="C1400" i="1"/>
  <c r="D1399" i="1"/>
  <c r="C1399" i="1"/>
  <c r="G1399" i="1" s="1"/>
  <c r="D1398" i="1"/>
  <c r="C1398" i="1"/>
  <c r="G1398" i="1" s="1"/>
  <c r="H1397" i="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G1389" i="1" s="1"/>
  <c r="H1388" i="1"/>
  <c r="D1388" i="1"/>
  <c r="C1388" i="1"/>
  <c r="G1388" i="1" s="1"/>
  <c r="D1387" i="1"/>
  <c r="C1387" i="1"/>
  <c r="G1387" i="1" s="1"/>
  <c r="D1386" i="1"/>
  <c r="C1386" i="1"/>
  <c r="G1386" i="1" s="1"/>
  <c r="H1385" i="1"/>
  <c r="D1385" i="1"/>
  <c r="C1385" i="1"/>
  <c r="G1385" i="1" s="1"/>
  <c r="H1384" i="1"/>
  <c r="D1384" i="1"/>
  <c r="C1384" i="1"/>
  <c r="G1384" i="1" s="1"/>
  <c r="D1383" i="1"/>
  <c r="C1383" i="1"/>
  <c r="G1383" i="1" s="1"/>
  <c r="D1382" i="1"/>
  <c r="C1382" i="1"/>
  <c r="G1382" i="1" s="1"/>
  <c r="H1381" i="1"/>
  <c r="D1381" i="1"/>
  <c r="C1381" i="1"/>
  <c r="G1381" i="1" s="1"/>
  <c r="H1380" i="1"/>
  <c r="D1380" i="1"/>
  <c r="C1380" i="1"/>
  <c r="G1380" i="1" s="1"/>
  <c r="D1379" i="1"/>
  <c r="C1379" i="1"/>
  <c r="G1379" i="1" s="1"/>
  <c r="D1378" i="1"/>
  <c r="C1378" i="1"/>
  <c r="G1378" i="1" s="1"/>
  <c r="H1377" i="1"/>
  <c r="D1377" i="1"/>
  <c r="C1377" i="1"/>
  <c r="G1377" i="1" s="1"/>
  <c r="H1376" i="1"/>
  <c r="D1376" i="1"/>
  <c r="C1376" i="1"/>
  <c r="G1376" i="1" s="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H1360" i="1"/>
  <c r="D1360" i="1"/>
  <c r="C1360" i="1"/>
  <c r="G1360" i="1" s="1"/>
  <c r="D1359" i="1"/>
  <c r="C1359" i="1"/>
  <c r="G1359" i="1" s="1"/>
  <c r="D1358" i="1"/>
  <c r="C1358" i="1"/>
  <c r="G1358" i="1" s="1"/>
  <c r="H1357" i="1"/>
  <c r="D1357" i="1"/>
  <c r="C1357" i="1"/>
  <c r="G1357" i="1" s="1"/>
  <c r="H1356" i="1"/>
  <c r="D1356" i="1"/>
  <c r="C1356" i="1"/>
  <c r="G1356" i="1" s="1"/>
  <c r="D1355" i="1"/>
  <c r="C1355" i="1"/>
  <c r="G1355" i="1" s="1"/>
  <c r="D1354" i="1"/>
  <c r="C1354" i="1"/>
  <c r="G1354" i="1" s="1"/>
  <c r="H1353" i="1"/>
  <c r="D1353" i="1"/>
  <c r="C1353" i="1"/>
  <c r="G1353" i="1" s="1"/>
  <c r="H1352" i="1"/>
  <c r="D1352" i="1"/>
  <c r="C1352" i="1"/>
  <c r="G1352" i="1" s="1"/>
  <c r="D1351" i="1"/>
  <c r="C1351" i="1"/>
  <c r="G1351" i="1" s="1"/>
  <c r="D1350" i="1"/>
  <c r="C1350" i="1"/>
  <c r="G1350" i="1" s="1"/>
  <c r="H1349" i="1"/>
  <c r="D1349" i="1"/>
  <c r="C1349" i="1"/>
  <c r="G1349" i="1" s="1"/>
  <c r="H1348" i="1"/>
  <c r="D1348" i="1"/>
  <c r="C1348" i="1"/>
  <c r="G1348" i="1" s="1"/>
  <c r="D1347" i="1"/>
  <c r="C1347" i="1"/>
  <c r="G1347" i="1" s="1"/>
  <c r="D1346" i="1"/>
  <c r="C1346" i="1"/>
  <c r="G1346" i="1" s="1"/>
  <c r="H1345" i="1"/>
  <c r="D1345" i="1"/>
  <c r="C1345" i="1"/>
  <c r="G1345" i="1" s="1"/>
  <c r="H1344" i="1"/>
  <c r="D1344" i="1"/>
  <c r="C1344" i="1"/>
  <c r="G1344" i="1" s="1"/>
  <c r="D1343" i="1"/>
  <c r="C1343" i="1"/>
  <c r="G1343" i="1" s="1"/>
  <c r="D1342" i="1"/>
  <c r="C1342" i="1"/>
  <c r="G1342" i="1" s="1"/>
  <c r="H1341" i="1"/>
  <c r="D1341" i="1"/>
  <c r="C1341" i="1"/>
  <c r="G1341" i="1" s="1"/>
  <c r="H1340" i="1"/>
  <c r="D1340" i="1"/>
  <c r="C1340" i="1"/>
  <c r="G1340" i="1" s="1"/>
  <c r="D1339" i="1"/>
  <c r="C1339" i="1"/>
  <c r="G1339" i="1" s="1"/>
  <c r="D1338" i="1"/>
  <c r="C1338" i="1"/>
  <c r="G1338" i="1" s="1"/>
  <c r="H1337" i="1"/>
  <c r="D1337" i="1"/>
  <c r="C1337" i="1"/>
  <c r="G1337" i="1" s="1"/>
  <c r="H1336" i="1"/>
  <c r="D1336" i="1"/>
  <c r="C1336" i="1"/>
  <c r="G1336" i="1" s="1"/>
  <c r="D1335" i="1"/>
  <c r="C1335" i="1"/>
  <c r="G1335" i="1" s="1"/>
  <c r="D1334" i="1"/>
  <c r="C1334" i="1"/>
  <c r="G1334" i="1" s="1"/>
  <c r="H1333" i="1"/>
  <c r="D1333" i="1"/>
  <c r="C1333" i="1"/>
  <c r="G1333" i="1" s="1"/>
  <c r="H1332" i="1"/>
  <c r="D1332" i="1"/>
  <c r="C1332" i="1"/>
  <c r="G1332" i="1" s="1"/>
  <c r="D1331" i="1"/>
  <c r="C1331" i="1"/>
  <c r="G1331" i="1" s="1"/>
  <c r="D1330" i="1"/>
  <c r="C1330" i="1"/>
  <c r="G1330" i="1" s="1"/>
  <c r="H1329" i="1"/>
  <c r="D1329" i="1"/>
  <c r="C1329" i="1"/>
  <c r="G1329" i="1" s="1"/>
  <c r="H1328" i="1"/>
  <c r="D1328" i="1"/>
  <c r="C1328" i="1"/>
  <c r="G1328" i="1" s="1"/>
  <c r="D1327" i="1"/>
  <c r="C1327" i="1"/>
  <c r="G1327" i="1" s="1"/>
  <c r="D1326" i="1"/>
  <c r="C1326" i="1"/>
  <c r="G1326" i="1" s="1"/>
  <c r="H1325" i="1"/>
  <c r="D1325" i="1"/>
  <c r="C1325" i="1"/>
  <c r="G1325" i="1" s="1"/>
  <c r="H1324" i="1"/>
  <c r="D1324" i="1"/>
  <c r="C1324" i="1"/>
  <c r="G1324" i="1" s="1"/>
  <c r="D1323" i="1"/>
  <c r="C1323" i="1"/>
  <c r="G1323" i="1" s="1"/>
  <c r="D1322" i="1"/>
  <c r="C1322" i="1"/>
  <c r="G1322" i="1" s="1"/>
  <c r="H1321" i="1"/>
  <c r="D1321" i="1"/>
  <c r="C1321" i="1"/>
  <c r="G1321" i="1" s="1"/>
  <c r="H1320" i="1"/>
  <c r="D1320" i="1"/>
  <c r="C1320" i="1"/>
  <c r="G1320" i="1" s="1"/>
  <c r="D1319" i="1"/>
  <c r="C1319" i="1"/>
  <c r="G1319" i="1" s="1"/>
  <c r="D1318" i="1"/>
  <c r="C1318" i="1"/>
  <c r="G1318" i="1" s="1"/>
  <c r="H1317" i="1"/>
  <c r="D1317" i="1"/>
  <c r="C1317" i="1"/>
  <c r="G1317" i="1" s="1"/>
  <c r="H1316" i="1"/>
  <c r="D1316" i="1"/>
  <c r="C1316" i="1"/>
  <c r="G1316" i="1" s="1"/>
  <c r="D1315" i="1"/>
  <c r="C1315" i="1"/>
  <c r="G1315" i="1" s="1"/>
  <c r="D1314" i="1"/>
  <c r="C1314" i="1"/>
  <c r="G1314" i="1" s="1"/>
  <c r="H1313" i="1"/>
  <c r="D1313" i="1"/>
  <c r="C1313" i="1"/>
  <c r="G1313" i="1" s="1"/>
  <c r="H1312" i="1"/>
  <c r="D1312" i="1"/>
  <c r="C1312" i="1"/>
  <c r="G1312" i="1" s="1"/>
  <c r="D1311" i="1"/>
  <c r="C1311" i="1"/>
  <c r="G1311" i="1" s="1"/>
  <c r="D1310" i="1"/>
  <c r="C1310" i="1"/>
  <c r="G1310" i="1" s="1"/>
  <c r="H1309" i="1"/>
  <c r="D1309" i="1"/>
  <c r="C1309" i="1"/>
  <c r="G1309" i="1" s="1"/>
  <c r="H1308" i="1"/>
  <c r="D1308" i="1"/>
  <c r="C1308" i="1"/>
  <c r="G1308" i="1" s="1"/>
  <c r="D1307" i="1"/>
  <c r="C1307" i="1"/>
  <c r="G1307" i="1" s="1"/>
  <c r="D1306" i="1"/>
  <c r="C1306" i="1"/>
  <c r="G1306" i="1" s="1"/>
  <c r="H1305" i="1"/>
  <c r="D1305" i="1"/>
  <c r="C1305" i="1"/>
  <c r="G1305" i="1" s="1"/>
  <c r="H1304" i="1"/>
  <c r="D1304" i="1"/>
  <c r="C1304" i="1"/>
  <c r="G1304" i="1" s="1"/>
  <c r="D1303" i="1"/>
  <c r="C1303" i="1"/>
  <c r="G1303" i="1" s="1"/>
  <c r="D1302" i="1"/>
  <c r="C1302" i="1"/>
  <c r="G1302" i="1" s="1"/>
  <c r="H1301" i="1"/>
  <c r="D1301" i="1"/>
  <c r="C1301" i="1"/>
  <c r="G1301" i="1" s="1"/>
  <c r="H1300" i="1"/>
  <c r="D1300" i="1"/>
  <c r="C1300" i="1"/>
  <c r="G1300" i="1" s="1"/>
  <c r="D1299" i="1"/>
  <c r="C1299" i="1"/>
  <c r="G1299" i="1" s="1"/>
  <c r="D1298" i="1"/>
  <c r="C1298" i="1"/>
  <c r="G1298" i="1" s="1"/>
  <c r="H1297" i="1"/>
  <c r="D1297" i="1"/>
  <c r="C1297" i="1"/>
  <c r="G1297" i="1" s="1"/>
  <c r="H1296" i="1"/>
  <c r="D1296" i="1"/>
  <c r="C1296" i="1"/>
  <c r="G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G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D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H421" i="1" s="1"/>
  <c r="C421" i="1"/>
  <c r="D416" i="1"/>
  <c r="H416" i="1" s="1"/>
  <c r="C416" i="1"/>
  <c r="D415" i="1"/>
  <c r="H415" i="1" s="1"/>
  <c r="C415" i="1"/>
  <c r="D414" i="1"/>
  <c r="H414" i="1" s="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D302" i="1"/>
  <c r="G302" i="1" s="1"/>
  <c r="C302" i="1"/>
  <c r="H301" i="1"/>
  <c r="D301" i="1"/>
  <c r="G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D174" i="1"/>
  <c r="H174" i="1" s="1"/>
  <c r="C174" i="1"/>
  <c r="H173" i="1"/>
  <c r="G173" i="1"/>
  <c r="D173" i="1"/>
  <c r="C173" i="1"/>
  <c r="H172" i="1"/>
  <c r="G172" i="1"/>
  <c r="D172" i="1"/>
  <c r="C172" i="1"/>
  <c r="H171" i="1"/>
  <c r="D171" i="1"/>
  <c r="G171" i="1" s="1"/>
  <c r="C171" i="1"/>
  <c r="H170" i="1"/>
  <c r="G170" i="1"/>
  <c r="D170" i="1"/>
  <c r="C170" i="1"/>
  <c r="H169" i="1"/>
  <c r="D169" i="1"/>
  <c r="G169" i="1" s="1"/>
  <c r="C169" i="1"/>
  <c r="H168" i="1"/>
  <c r="D168" i="1"/>
  <c r="G168" i="1" s="1"/>
  <c r="C168" i="1"/>
  <c r="H167" i="1"/>
  <c r="D167" i="1"/>
  <c r="G167" i="1" s="1"/>
  <c r="C167" i="1"/>
  <c r="G166" i="1"/>
  <c r="D166" i="1"/>
  <c r="H166" i="1" s="1"/>
  <c r="C166" i="1"/>
  <c r="H165" i="1"/>
  <c r="G165" i="1"/>
  <c r="D165" i="1"/>
  <c r="C165" i="1"/>
  <c r="D164" i="1"/>
  <c r="H164" i="1" s="1"/>
  <c r="C164" i="1"/>
  <c r="H163" i="1"/>
  <c r="G163" i="1"/>
  <c r="D163" i="1"/>
  <c r="C163" i="1"/>
  <c r="H162" i="1"/>
  <c r="G162" i="1"/>
  <c r="D162" i="1"/>
  <c r="C162" i="1"/>
  <c r="D161" i="1"/>
  <c r="H161" i="1" s="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49" i="9" l="1"/>
  <c r="B49" i="9" s="1"/>
  <c r="G727" i="1"/>
  <c r="B296" i="9"/>
  <c r="F656" i="4"/>
  <c r="G416" i="1"/>
  <c r="G423" i="1"/>
  <c r="G415" i="1"/>
  <c r="G414" i="1"/>
  <c r="G421" i="1"/>
  <c r="G422" i="1"/>
  <c r="G298" i="1"/>
  <c r="F426" i="4"/>
  <c r="E647" i="4"/>
  <c r="D641" i="1" s="1"/>
  <c r="G300" i="1"/>
  <c r="G299" i="1"/>
  <c r="E202" i="4"/>
  <c r="D198" i="1" s="1"/>
  <c r="B240" i="9"/>
  <c r="G174" i="1"/>
  <c r="G161" i="1"/>
  <c r="G164" i="1"/>
  <c r="E164" i="4"/>
  <c r="D160" i="1" s="1"/>
  <c r="G150" i="1"/>
  <c r="H151" i="1"/>
  <c r="E153" i="4"/>
  <c r="D149" i="1" s="1"/>
  <c r="G108" i="1"/>
  <c r="G113" i="1"/>
  <c r="B236" i="9"/>
  <c r="E46" i="9"/>
  <c r="B46" i="9" s="1"/>
  <c r="E106" i="4"/>
  <c r="D102" i="1" s="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981" i="1"/>
  <c r="H1403" i="1"/>
  <c r="G1403" i="1"/>
  <c r="H1405" i="1"/>
  <c r="G1405" i="1"/>
  <c r="H1407" i="1"/>
  <c r="G1407" i="1"/>
  <c r="H1409" i="1"/>
  <c r="G1409" i="1"/>
  <c r="H1411" i="1"/>
  <c r="G1411" i="1"/>
  <c r="H1413" i="1"/>
  <c r="G1413"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G1466" i="1"/>
  <c r="H1466" i="1"/>
  <c r="G1482" i="1"/>
  <c r="H1482" i="1"/>
  <c r="G1493" i="1"/>
  <c r="H1493" i="1"/>
  <c r="G1509" i="1"/>
  <c r="H1509" i="1"/>
  <c r="J1573" i="1"/>
  <c r="H1573" i="1"/>
  <c r="G1573" i="1"/>
  <c r="J1575" i="1"/>
  <c r="H1575" i="1"/>
  <c r="G1575" i="1"/>
  <c r="I1575" i="1" s="1"/>
  <c r="G1585" i="1"/>
  <c r="H1585" i="1"/>
  <c r="G1462" i="1"/>
  <c r="H1462" i="1"/>
  <c r="G1478" i="1"/>
  <c r="H1478" i="1"/>
  <c r="G1489" i="1"/>
  <c r="H1489" i="1"/>
  <c r="G1505" i="1"/>
  <c r="H1505" i="1"/>
  <c r="G1521" i="1"/>
  <c r="H1521" i="1"/>
  <c r="G1583" i="1"/>
  <c r="H1583"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4" i="1"/>
  <c r="G1404" i="1"/>
  <c r="H1406" i="1"/>
  <c r="G1406" i="1"/>
  <c r="H1408" i="1"/>
  <c r="G1408" i="1"/>
  <c r="H1410" i="1"/>
  <c r="G1410" i="1"/>
  <c r="H1412" i="1"/>
  <c r="G1412"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G1458" i="1"/>
  <c r="H1458" i="1"/>
  <c r="G1474" i="1"/>
  <c r="H1474" i="1"/>
  <c r="G1485" i="1"/>
  <c r="H1485" i="1"/>
  <c r="G1501" i="1"/>
  <c r="H1501" i="1"/>
  <c r="G1517" i="1"/>
  <c r="H1517" i="1"/>
  <c r="G1532" i="1"/>
  <c r="H1532" i="1"/>
  <c r="G1539" i="1"/>
  <c r="H1539" i="1"/>
  <c r="H1572" i="1"/>
  <c r="J1572" i="1"/>
  <c r="G1572" i="1"/>
  <c r="I1572" i="1" s="1"/>
  <c r="H1574" i="1"/>
  <c r="J1574" i="1"/>
  <c r="G1574" i="1"/>
  <c r="H1576" i="1"/>
  <c r="G1576" i="1"/>
  <c r="G1601" i="1"/>
  <c r="H1601"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G1400" i="1"/>
  <c r="H1402" i="1"/>
  <c r="G1470" i="1"/>
  <c r="H1470" i="1"/>
  <c r="G1497" i="1"/>
  <c r="H1497" i="1"/>
  <c r="G1513" i="1"/>
  <c r="H1513" i="1"/>
  <c r="G1528" i="1"/>
  <c r="H1528" i="1"/>
  <c r="H1555" i="1"/>
  <c r="G1555" i="1"/>
  <c r="G1599" i="1"/>
  <c r="H1599" i="1"/>
  <c r="J1540" i="1"/>
  <c r="J1542" i="1"/>
  <c r="J1544" i="1"/>
  <c r="H1547" i="1"/>
  <c r="I1547" i="1" s="1"/>
  <c r="J1547" i="1"/>
  <c r="J1548" i="1"/>
  <c r="H1548" i="1"/>
  <c r="I1548" i="1" s="1"/>
  <c r="H1549" i="1"/>
  <c r="I1549" i="1" s="1"/>
  <c r="J1549" i="1"/>
  <c r="J1550" i="1"/>
  <c r="H1550" i="1"/>
  <c r="I1550" i="1" s="1"/>
  <c r="H1551" i="1"/>
  <c r="I1551" i="1" s="1"/>
  <c r="J1551" i="1"/>
  <c r="J1552" i="1"/>
  <c r="H1552" i="1"/>
  <c r="I1552" i="1" s="1"/>
  <c r="H1553" i="1"/>
  <c r="I1553" i="1" s="1"/>
  <c r="J1553" i="1"/>
  <c r="G1562" i="1"/>
  <c r="H1605" i="1"/>
  <c r="G1605" i="1"/>
  <c r="H1609" i="1"/>
  <c r="G1609" i="1"/>
  <c r="H1613" i="1"/>
  <c r="G1613" i="1"/>
  <c r="H1617" i="1"/>
  <c r="G1617" i="1"/>
  <c r="G1541" i="1"/>
  <c r="I1541" i="1" s="1"/>
  <c r="G1543" i="1"/>
  <c r="I1543" i="1" s="1"/>
  <c r="G1545" i="1"/>
  <c r="I1545" i="1" s="1"/>
  <c r="J1546" i="1"/>
  <c r="J1563" i="1"/>
  <c r="H1563" i="1"/>
  <c r="I1563" i="1" s="1"/>
  <c r="H1564" i="1"/>
  <c r="I1564" i="1" s="1"/>
  <c r="J1564" i="1"/>
  <c r="J1565" i="1"/>
  <c r="H1565" i="1"/>
  <c r="I1565" i="1" s="1"/>
  <c r="H1566" i="1"/>
  <c r="I1566" i="1" s="1"/>
  <c r="J1566" i="1"/>
  <c r="J1567" i="1"/>
  <c r="H1567" i="1"/>
  <c r="I1567" i="1" s="1"/>
  <c r="H1568" i="1"/>
  <c r="I1568" i="1" s="1"/>
  <c r="J1568" i="1"/>
  <c r="J1569" i="1"/>
  <c r="H1569" i="1"/>
  <c r="I1569" i="1" s="1"/>
  <c r="I1540" i="1"/>
  <c r="I1542" i="1"/>
  <c r="I1544" i="1"/>
  <c r="J1556" i="1"/>
  <c r="H1556" i="1"/>
  <c r="I1556" i="1" s="1"/>
  <c r="H1557" i="1"/>
  <c r="I1557" i="1" s="1"/>
  <c r="J1557" i="1"/>
  <c r="J1558" i="1"/>
  <c r="H1558" i="1"/>
  <c r="I1558" i="1" s="1"/>
  <c r="H1559" i="1"/>
  <c r="I1559" i="1" s="1"/>
  <c r="J1559" i="1"/>
  <c r="J1560" i="1"/>
  <c r="H1560" i="1"/>
  <c r="I1560" i="1" s="1"/>
  <c r="H1561" i="1"/>
  <c r="I1561" i="1" s="1"/>
  <c r="J1561" i="1"/>
  <c r="H1577" i="1"/>
  <c r="I1577" i="1" s="1"/>
  <c r="J1577" i="1"/>
  <c r="J1578" i="1"/>
  <c r="H1578" i="1"/>
  <c r="I1578" i="1" s="1"/>
  <c r="H1579" i="1"/>
  <c r="I1579" i="1" s="1"/>
  <c r="J1579" i="1"/>
  <c r="J1580" i="1"/>
  <c r="H1580" i="1"/>
  <c r="I1580" i="1" s="1"/>
  <c r="G1581" i="1"/>
  <c r="H1625" i="1"/>
  <c r="G1625" i="1"/>
  <c r="E6" i="4"/>
  <c r="D221" i="4"/>
  <c r="F263" i="4"/>
  <c r="D262" i="4"/>
  <c r="E418" i="4"/>
  <c r="D413" i="1" s="1"/>
  <c r="E5" i="7"/>
  <c r="F273" i="5"/>
  <c r="D250" i="5"/>
  <c r="H30" i="3"/>
  <c r="F114" i="6"/>
  <c r="H33" i="3"/>
  <c r="D45" i="8"/>
  <c r="G1627" i="1"/>
  <c r="G1631" i="1"/>
  <c r="G1635" i="1"/>
  <c r="G1639" i="1"/>
  <c r="G1643" i="1"/>
  <c r="G1647" i="1"/>
  <c r="G1651" i="1"/>
  <c r="G1655" i="1"/>
  <c r="G1659" i="1"/>
  <c r="G1663" i="1"/>
  <c r="G1667" i="1"/>
  <c r="G1671" i="1"/>
  <c r="G1675" i="1"/>
  <c r="G1679" i="1"/>
  <c r="G1683" i="1"/>
  <c r="D49" i="4"/>
  <c r="F64" i="4"/>
  <c r="F178" i="4"/>
  <c r="F203" i="4"/>
  <c r="D202" i="4"/>
  <c r="D152" i="4" s="1"/>
  <c r="E430" i="4"/>
  <c r="E535" i="4"/>
  <c r="E250" i="5"/>
  <c r="F135" i="4"/>
  <c r="D134" i="4"/>
  <c r="E141" i="6"/>
  <c r="I27" i="3"/>
  <c r="D309" i="4"/>
  <c r="D361" i="4"/>
  <c r="D522" i="4"/>
  <c r="D648" i="4"/>
  <c r="D7" i="5"/>
  <c r="E338" i="9"/>
  <c r="B338" i="9" s="1"/>
  <c r="D89" i="6"/>
  <c r="G181" i="9"/>
  <c r="E181" i="9" s="1"/>
  <c r="B181" i="9" s="1"/>
  <c r="G189" i="9"/>
  <c r="E189" i="9" s="1"/>
  <c r="B189" i="9" s="1"/>
  <c r="G197" i="9"/>
  <c r="E197" i="9" s="1"/>
  <c r="B197" i="9" s="1"/>
  <c r="G205" i="9"/>
  <c r="E205" i="9" s="1"/>
  <c r="B205" i="9" s="1"/>
  <c r="E156" i="9"/>
  <c r="B156" i="9" s="1"/>
  <c r="D647" i="4"/>
  <c r="D70" i="5"/>
  <c r="G314" i="9"/>
  <c r="E314" i="9" s="1"/>
  <c r="B314" i="9" s="1"/>
  <c r="G315" i="9"/>
  <c r="B39" i="9"/>
  <c r="B43" i="9"/>
  <c r="B47" i="9"/>
  <c r="B51" i="9"/>
  <c r="B55" i="9"/>
  <c r="B62" i="9"/>
  <c r="B70" i="9"/>
  <c r="B78" i="9"/>
  <c r="B86" i="9"/>
  <c r="B94" i="9"/>
  <c r="B102" i="9"/>
  <c r="B110" i="9"/>
  <c r="B118" i="9"/>
  <c r="B126" i="9"/>
  <c r="B134" i="9"/>
  <c r="B142" i="9"/>
  <c r="B150" i="9"/>
  <c r="G187" i="9"/>
  <c r="E187" i="9" s="1"/>
  <c r="B187" i="9" s="1"/>
  <c r="G195" i="9"/>
  <c r="E195" i="9" s="1"/>
  <c r="B195" i="9" s="1"/>
  <c r="F278" i="4"/>
  <c r="D321" i="4"/>
  <c r="D373" i="4"/>
  <c r="D430" i="4"/>
  <c r="D466" i="4"/>
  <c r="D536" i="4"/>
  <c r="D584" i="4"/>
  <c r="D135" i="5"/>
  <c r="H315" i="9"/>
  <c r="H314" i="9"/>
  <c r="D176" i="5"/>
  <c r="D202" i="5"/>
  <c r="F218" i="5"/>
  <c r="F276" i="5"/>
  <c r="F5" i="6"/>
  <c r="D35" i="6"/>
  <c r="D129" i="6"/>
  <c r="D141" i="6"/>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09" i="9"/>
  <c r="G180" i="9"/>
  <c r="H179" i="9"/>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162" i="9"/>
  <c r="G185" i="9"/>
  <c r="E185" i="9" s="1"/>
  <c r="B185" i="9" s="1"/>
  <c r="G193" i="9"/>
  <c r="E193" i="9" s="1"/>
  <c r="B193" i="9" s="1"/>
  <c r="G201" i="9"/>
  <c r="E201" i="9" s="1"/>
  <c r="B201" i="9" s="1"/>
  <c r="F607" i="4"/>
  <c r="D88" i="5"/>
  <c r="F150" i="5"/>
  <c r="E176" i="5"/>
  <c r="F177" i="5"/>
  <c r="D44" i="8"/>
  <c r="B26" i="9"/>
  <c r="B30" i="9"/>
  <c r="B34" i="9"/>
  <c r="B38" i="9"/>
  <c r="B42" i="9"/>
  <c r="B50" i="9"/>
  <c r="B54" i="9"/>
  <c r="B58" i="9"/>
  <c r="B66" i="9"/>
  <c r="B74" i="9"/>
  <c r="B82" i="9"/>
  <c r="B90" i="9"/>
  <c r="B98" i="9"/>
  <c r="B106" i="9"/>
  <c r="B114" i="9"/>
  <c r="B122" i="9"/>
  <c r="B130" i="9"/>
  <c r="B138" i="9"/>
  <c r="B146" i="9"/>
  <c r="B154" i="9"/>
  <c r="G183" i="9"/>
  <c r="E183" i="9" s="1"/>
  <c r="B183" i="9" s="1"/>
  <c r="G191" i="9"/>
  <c r="E191" i="9" s="1"/>
  <c r="B191" i="9" s="1"/>
  <c r="G199" i="9"/>
  <c r="E199" i="9" s="1"/>
  <c r="B199" i="9" s="1"/>
  <c r="E167" i="9"/>
  <c r="B167" i="9" s="1"/>
  <c r="E171" i="9"/>
  <c r="B171" i="9" s="1"/>
  <c r="B231" i="9"/>
  <c r="B235" i="9"/>
  <c r="B239" i="9"/>
  <c r="B243" i="9"/>
  <c r="B267" i="9"/>
  <c r="B271" i="9"/>
  <c r="B275" i="9"/>
  <c r="B279" i="9"/>
  <c r="E318" i="9"/>
  <c r="B318" i="9" s="1"/>
  <c r="E330" i="9"/>
  <c r="B330" i="9" s="1"/>
  <c r="F229" i="9"/>
  <c r="B229" i="9" s="1"/>
  <c r="F230" i="9"/>
  <c r="B230" i="9" s="1"/>
  <c r="F233" i="9"/>
  <c r="B233" i="9" s="1"/>
  <c r="F234" i="9"/>
  <c r="B234" i="9" s="1"/>
  <c r="F237" i="9"/>
  <c r="B237" i="9" s="1"/>
  <c r="F238" i="9"/>
  <c r="B238" i="9" s="1"/>
  <c r="F241" i="9"/>
  <c r="B241" i="9" s="1"/>
  <c r="F242" i="9"/>
  <c r="B242" i="9" s="1"/>
  <c r="F245" i="9"/>
  <c r="B245" i="9" s="1"/>
  <c r="F246" i="9"/>
  <c r="B246" i="9" s="1"/>
  <c r="F250" i="9"/>
  <c r="B250" i="9" s="1"/>
  <c r="F253" i="9"/>
  <c r="B253" i="9" s="1"/>
  <c r="F254" i="9"/>
  <c r="B254" i="9" s="1"/>
  <c r="F258" i="9"/>
  <c r="B258" i="9" s="1"/>
  <c r="F262" i="9"/>
  <c r="B262" i="9" s="1"/>
  <c r="F265" i="9"/>
  <c r="B265" i="9" s="1"/>
  <c r="E305" i="9"/>
  <c r="B305" i="9" s="1"/>
  <c r="B312" i="9"/>
  <c r="B319" i="9"/>
  <c r="B323" i="9"/>
  <c r="B327" i="9"/>
  <c r="B331" i="9"/>
  <c r="F341" i="9"/>
  <c r="F228" i="9" l="1"/>
  <c r="B228" i="9" s="1"/>
  <c r="F164" i="4"/>
  <c r="E152" i="4"/>
  <c r="E299" i="4" s="1"/>
  <c r="H160" i="1"/>
  <c r="G160" i="1"/>
  <c r="H149" i="1"/>
  <c r="G149" i="1"/>
  <c r="H24" i="9"/>
  <c r="G24" i="9"/>
  <c r="E24" i="9" s="1"/>
  <c r="B24" i="9" s="1"/>
  <c r="F153" i="4"/>
  <c r="F106" i="4"/>
  <c r="H102" i="1"/>
  <c r="G102" i="1"/>
  <c r="D299" i="4"/>
  <c r="F152" i="4"/>
  <c r="H18" i="3"/>
  <c r="C148" i="1"/>
  <c r="K1480" i="9"/>
  <c r="G343" i="9"/>
  <c r="E343" i="9" s="1"/>
  <c r="B343" i="9" s="1"/>
  <c r="I39" i="3"/>
  <c r="C1620" i="1"/>
  <c r="E309" i="9"/>
  <c r="B309" i="9" s="1"/>
  <c r="D175" i="5"/>
  <c r="F176" i="5"/>
  <c r="H24" i="3"/>
  <c r="C1180" i="1"/>
  <c r="F584" i="4"/>
  <c r="C578" i="1"/>
  <c r="F373" i="4"/>
  <c r="C368" i="1"/>
  <c r="F361" i="4"/>
  <c r="D360" i="4"/>
  <c r="C356" i="1"/>
  <c r="I25" i="3"/>
  <c r="D1254" i="1"/>
  <c r="F49" i="4"/>
  <c r="D6" i="4"/>
  <c r="C45" i="1"/>
  <c r="F262" i="4"/>
  <c r="C258" i="1"/>
  <c r="E422" i="4"/>
  <c r="I17" i="3"/>
  <c r="D2" i="1"/>
  <c r="I1573" i="1"/>
  <c r="F88" i="5"/>
  <c r="C1093" i="1"/>
  <c r="H31" i="3"/>
  <c r="F141" i="6"/>
  <c r="C1536" i="1"/>
  <c r="D535" i="4"/>
  <c r="F536" i="4"/>
  <c r="C530" i="1"/>
  <c r="F321" i="4"/>
  <c r="C316" i="1"/>
  <c r="F70" i="5"/>
  <c r="D69" i="5"/>
  <c r="C1075" i="1"/>
  <c r="F7" i="5"/>
  <c r="D6" i="5"/>
  <c r="H22" i="3"/>
  <c r="C1012" i="1"/>
  <c r="F309" i="4"/>
  <c r="D308" i="4"/>
  <c r="C304" i="1"/>
  <c r="F134" i="4"/>
  <c r="C130" i="1"/>
  <c r="E640" i="4"/>
  <c r="D634" i="1" s="1"/>
  <c r="D529" i="1"/>
  <c r="I40" i="3"/>
  <c r="C1621" i="1"/>
  <c r="I33" i="3"/>
  <c r="D1537" i="1"/>
  <c r="H19" i="9"/>
  <c r="E19" i="9" s="1"/>
  <c r="B19" i="9" s="1"/>
  <c r="E175" i="5"/>
  <c r="I24" i="3"/>
  <c r="D1180" i="1"/>
  <c r="E180" i="9"/>
  <c r="B180" i="9" s="1"/>
  <c r="F129" i="6"/>
  <c r="C1524" i="1"/>
  <c r="F466" i="4"/>
  <c r="C460" i="1"/>
  <c r="G342" i="9"/>
  <c r="E342" i="9" s="1"/>
  <c r="F647" i="4"/>
  <c r="C641" i="1"/>
  <c r="F89" i="6"/>
  <c r="C1484" i="1"/>
  <c r="F648" i="4"/>
  <c r="C642" i="1"/>
  <c r="E639" i="4"/>
  <c r="D633" i="1" s="1"/>
  <c r="D424" i="1"/>
  <c r="F250" i="5"/>
  <c r="H25" i="3"/>
  <c r="C1254" i="1"/>
  <c r="F221" i="4"/>
  <c r="C217" i="1"/>
  <c r="I1574" i="1"/>
  <c r="H28" i="3"/>
  <c r="F35" i="6"/>
  <c r="C1430" i="1"/>
  <c r="G337" i="9"/>
  <c r="E337" i="9" s="1"/>
  <c r="B337" i="9" s="1"/>
  <c r="F202" i="5"/>
  <c r="C1206" i="1"/>
  <c r="F135" i="5"/>
  <c r="C1140" i="1"/>
  <c r="D639" i="4"/>
  <c r="F430" i="4"/>
  <c r="C424" i="1"/>
  <c r="E315" i="9"/>
  <c r="B315" i="9" s="1"/>
  <c r="G347" i="9"/>
  <c r="E347" i="9" s="1"/>
  <c r="F522" i="4"/>
  <c r="C516" i="1"/>
  <c r="I31" i="3"/>
  <c r="D1536" i="1"/>
  <c r="F202" i="4"/>
  <c r="C198" i="1"/>
  <c r="G345" i="9"/>
  <c r="E345" i="9" s="1"/>
  <c r="D148" i="1" l="1"/>
  <c r="H148" i="1" s="1"/>
  <c r="I18" i="3"/>
  <c r="B347" i="9"/>
  <c r="E346" i="9"/>
  <c r="G460" i="1"/>
  <c r="H460" i="1"/>
  <c r="F308" i="4"/>
  <c r="D417" i="4"/>
  <c r="C303" i="1"/>
  <c r="G578" i="1"/>
  <c r="H578" i="1"/>
  <c r="E344" i="9"/>
  <c r="I10" i="3" s="1"/>
  <c r="B345" i="9"/>
  <c r="H1140" i="1"/>
  <c r="G1140" i="1"/>
  <c r="E301" i="4"/>
  <c r="D297" i="1" s="1"/>
  <c r="E423" i="4"/>
  <c r="E424" i="4" s="1"/>
  <c r="D419" i="1" s="1"/>
  <c r="D295" i="1"/>
  <c r="H642" i="1"/>
  <c r="G642" i="1"/>
  <c r="H641" i="1"/>
  <c r="G641" i="1"/>
  <c r="D1179" i="1"/>
  <c r="H299" i="9"/>
  <c r="H1621" i="1"/>
  <c r="G1621" i="1"/>
  <c r="G130" i="1"/>
  <c r="H130" i="1"/>
  <c r="H316" i="1"/>
  <c r="G316" i="1"/>
  <c r="F535" i="4"/>
  <c r="D640" i="4"/>
  <c r="C529" i="1"/>
  <c r="H1093" i="1"/>
  <c r="G1093" i="1"/>
  <c r="F175" i="5"/>
  <c r="C1179" i="1"/>
  <c r="H1254" i="1"/>
  <c r="G1254" i="1"/>
  <c r="G306" i="9"/>
  <c r="E306" i="9" s="1"/>
  <c r="B306" i="9" s="1"/>
  <c r="G299" i="9"/>
  <c r="E299" i="9" s="1"/>
  <c r="F6" i="5"/>
  <c r="C1011" i="1"/>
  <c r="H258" i="1"/>
  <c r="G258" i="1"/>
  <c r="D418" i="4"/>
  <c r="F360" i="4"/>
  <c r="C355" i="1"/>
  <c r="G148" i="1"/>
  <c r="H198" i="1"/>
  <c r="G198" i="1"/>
  <c r="H516" i="1"/>
  <c r="G516" i="1"/>
  <c r="G424" i="1"/>
  <c r="H424" i="1"/>
  <c r="H1430" i="1"/>
  <c r="G1430" i="1"/>
  <c r="H9" i="3"/>
  <c r="H217" i="1"/>
  <c r="G217" i="1"/>
  <c r="G1524" i="1"/>
  <c r="H1524" i="1"/>
  <c r="H1012" i="1"/>
  <c r="G1012" i="1"/>
  <c r="H1075" i="1"/>
  <c r="G1075" i="1"/>
  <c r="G1536" i="1"/>
  <c r="H1536" i="1"/>
  <c r="E643" i="4"/>
  <c r="D417" i="1"/>
  <c r="H45" i="1"/>
  <c r="G45" i="1"/>
  <c r="H368" i="1"/>
  <c r="G368" i="1"/>
  <c r="H1180" i="1"/>
  <c r="G1180" i="1"/>
  <c r="F639" i="4"/>
  <c r="C633" i="1"/>
  <c r="H1206" i="1"/>
  <c r="G1206" i="1"/>
  <c r="G1484" i="1"/>
  <c r="H1484" i="1"/>
  <c r="B342" i="9"/>
  <c r="E341" i="9"/>
  <c r="G1537" i="1"/>
  <c r="H1537" i="1"/>
  <c r="H304" i="1"/>
  <c r="G304" i="1"/>
  <c r="F69" i="5"/>
  <c r="H23" i="3"/>
  <c r="C1074" i="1"/>
  <c r="G530" i="1"/>
  <c r="H530" i="1"/>
  <c r="E300" i="4"/>
  <c r="D296" i="1" s="1"/>
  <c r="D300" i="4"/>
  <c r="F6" i="4"/>
  <c r="D422" i="4"/>
  <c r="H17" i="3"/>
  <c r="C2" i="1"/>
  <c r="G356" i="1"/>
  <c r="H356" i="1"/>
  <c r="H1620" i="1"/>
  <c r="G1620" i="1"/>
  <c r="H11" i="3"/>
  <c r="D301" i="4"/>
  <c r="F299" i="4"/>
  <c r="D423" i="4"/>
  <c r="C295" i="1"/>
  <c r="F418" i="4" l="1"/>
  <c r="C413" i="1"/>
  <c r="D424" i="4"/>
  <c r="F422" i="4"/>
  <c r="D643" i="4"/>
  <c r="C417" i="1"/>
  <c r="G633" i="1"/>
  <c r="H633" i="1"/>
  <c r="B299" i="9"/>
  <c r="H1179" i="1"/>
  <c r="G1179" i="1"/>
  <c r="G529" i="1"/>
  <c r="H529" i="1"/>
  <c r="E425" i="4"/>
  <c r="D420" i="1" s="1"/>
  <c r="E644" i="4"/>
  <c r="D418" i="1"/>
  <c r="H20" i="9"/>
  <c r="G303" i="1"/>
  <c r="H303" i="1"/>
  <c r="F301" i="4"/>
  <c r="C297" i="1"/>
  <c r="H295" i="1"/>
  <c r="G295" i="1"/>
  <c r="G355" i="1"/>
  <c r="H355" i="1"/>
  <c r="F640" i="4"/>
  <c r="C634" i="1"/>
  <c r="F417" i="4"/>
  <c r="C412" i="1"/>
  <c r="H1074" i="1"/>
  <c r="G1074" i="1"/>
  <c r="N3" i="9"/>
  <c r="I11" i="3"/>
  <c r="D425" i="4"/>
  <c r="F423" i="4"/>
  <c r="D644" i="4"/>
  <c r="C418" i="1"/>
  <c r="G20" i="9"/>
  <c r="G2" i="1"/>
  <c r="H2" i="1"/>
  <c r="F300" i="4"/>
  <c r="C296" i="1"/>
  <c r="E645" i="4"/>
  <c r="D637" i="1"/>
  <c r="K3" i="9"/>
  <c r="I9" i="3"/>
  <c r="H8" i="3"/>
  <c r="H1011" i="1"/>
  <c r="G1011" i="1"/>
  <c r="E20" i="9" l="1"/>
  <c r="B20" i="9" s="1"/>
  <c r="H634" i="1"/>
  <c r="G634" i="1"/>
  <c r="E646" i="4"/>
  <c r="E649" i="4" s="1"/>
  <c r="D638" i="1"/>
  <c r="H296" i="1"/>
  <c r="G296" i="1"/>
  <c r="F425" i="4"/>
  <c r="C420" i="1"/>
  <c r="F424" i="4"/>
  <c r="C419" i="1"/>
  <c r="H418" i="1"/>
  <c r="G418" i="1"/>
  <c r="G412" i="1"/>
  <c r="H412" i="1"/>
  <c r="H297" i="1"/>
  <c r="G297" i="1"/>
  <c r="G417" i="1"/>
  <c r="H417" i="1"/>
  <c r="G413" i="1"/>
  <c r="H413" i="1"/>
  <c r="M3" i="9"/>
  <c r="D639" i="1"/>
  <c r="D646" i="4"/>
  <c r="F644" i="4"/>
  <c r="C638" i="1"/>
  <c r="D645" i="4"/>
  <c r="F643" i="4"/>
  <c r="C637" i="1"/>
  <c r="H637" i="1" l="1"/>
  <c r="G637" i="1"/>
  <c r="H638" i="1"/>
  <c r="G638" i="1"/>
  <c r="I19" i="3"/>
  <c r="D643" i="1"/>
  <c r="G420" i="1"/>
  <c r="H420" i="1"/>
  <c r="E650" i="4"/>
  <c r="D640" i="1"/>
  <c r="D650" i="4"/>
  <c r="F646" i="4"/>
  <c r="C640" i="1"/>
  <c r="G333" i="9"/>
  <c r="E333" i="9" s="1"/>
  <c r="H333" i="9"/>
  <c r="G419" i="1"/>
  <c r="H419" i="1"/>
  <c r="D649" i="4"/>
  <c r="F645" i="4"/>
  <c r="C639" i="1"/>
  <c r="F649" i="4" l="1"/>
  <c r="H19" i="3"/>
  <c r="C643" i="1"/>
  <c r="G297" i="9"/>
  <c r="E297" i="9" s="1"/>
  <c r="B297" i="9" s="1"/>
  <c r="F650" i="4"/>
  <c r="H20" i="3"/>
  <c r="C644" i="1"/>
  <c r="B333" i="9"/>
  <c r="E298" i="9"/>
  <c r="I8" i="3" s="1"/>
  <c r="H639" i="1"/>
  <c r="G639" i="1"/>
  <c r="H640" i="1"/>
  <c r="G640" i="1"/>
  <c r="I20" i="3"/>
  <c r="D644" i="1"/>
  <c r="H644" i="1" l="1"/>
  <c r="G644" i="1"/>
  <c r="H643" i="1"/>
  <c r="G643" i="1"/>
  <c r="H7" i="3"/>
  <c r="J3" i="9" l="1"/>
  <c r="L293" i="9" l="1"/>
  <c r="F293" i="9" s="1"/>
  <c r="H295" i="9"/>
  <c r="G295" i="9"/>
  <c r="H18" i="9"/>
  <c r="G18" i="9"/>
  <c r="G22" i="9"/>
  <c r="I8" i="9"/>
  <c r="L15" i="9"/>
  <c r="H15" i="9"/>
  <c r="I5" i="9"/>
  <c r="K11" i="9"/>
  <c r="J5" i="9"/>
  <c r="G21" i="9"/>
  <c r="K5" i="9"/>
  <c r="J10" i="9"/>
  <c r="I17" i="9"/>
  <c r="K10" i="9"/>
  <c r="M16" i="9"/>
  <c r="J17" i="9"/>
  <c r="K7" i="9"/>
  <c r="J12" i="9"/>
  <c r="H22" i="9"/>
  <c r="I6" i="9"/>
  <c r="K12" i="9"/>
  <c r="J6" i="9"/>
  <c r="I11" i="9"/>
  <c r="J9" i="9"/>
  <c r="K9" i="9"/>
  <c r="K6" i="9"/>
  <c r="J11" i="9"/>
  <c r="G17" i="9"/>
  <c r="H16" i="9"/>
  <c r="J8" i="9"/>
  <c r="I13" i="9"/>
  <c r="K8" i="9"/>
  <c r="J13" i="9"/>
  <c r="I7" i="9"/>
  <c r="K13" i="9"/>
  <c r="H21" i="9"/>
  <c r="H17" i="9"/>
  <c r="G16" i="9"/>
  <c r="J7" i="9"/>
  <c r="I12" i="9"/>
  <c r="L16" i="9"/>
  <c r="G15" i="9"/>
  <c r="E15" i="9" s="1"/>
  <c r="I9" i="9"/>
  <c r="M15" i="9"/>
  <c r="F16" i="9" l="1"/>
  <c r="E295" i="9"/>
  <c r="B295" i="9" s="1"/>
  <c r="E6" i="9"/>
  <c r="B6" i="9" s="1"/>
  <c r="E10" i="9"/>
  <c r="B10" i="9" s="1"/>
  <c r="E12" i="9"/>
  <c r="B12" i="9" s="1"/>
  <c r="E17" i="9"/>
  <c r="B17" i="9" s="1"/>
  <c r="E9" i="9"/>
  <c r="B9" i="9" s="1"/>
  <c r="E16" i="9"/>
  <c r="E18" i="9"/>
  <c r="B18" i="9" s="1"/>
  <c r="F15" i="9"/>
  <c r="E8" i="9"/>
  <c r="B8" i="9" s="1"/>
  <c r="E13" i="9"/>
  <c r="B13" i="9" s="1"/>
  <c r="E11" i="9"/>
  <c r="B11" i="9" s="1"/>
  <c r="E5" i="9"/>
  <c r="E22" i="9"/>
  <c r="B22" i="9" s="1"/>
  <c r="E7" i="9"/>
  <c r="B7" i="9" s="1"/>
  <c r="E21" i="9"/>
  <c r="B21" i="9" s="1"/>
  <c r="B293" i="9"/>
  <c r="F23" i="9"/>
  <c r="B16" i="9" l="1"/>
  <c r="F14" i="9"/>
  <c r="F3" i="9" s="1"/>
  <c r="B15" i="9"/>
  <c r="E23" i="9"/>
  <c r="I7" i="3" s="1"/>
  <c r="B5" i="9"/>
  <c r="E4" i="9"/>
  <c r="E14" i="9"/>
  <c r="I13" i="3" s="1"/>
  <c r="E3" i="9" l="1"/>
</calcChain>
</file>

<file path=xl/sharedStrings.xml><?xml version="1.0" encoding="utf-8"?>
<sst xmlns="http://schemas.openxmlformats.org/spreadsheetml/2006/main" count="4719" uniqueCount="3655">
  <si>
    <t>Obveznik:</t>
  </si>
  <si>
    <t>51958 - DJEČJI VRTIĆ PRIVLAKA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</si>
  <si>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</si>
  <si>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</si>
  <si>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</si>
  <si>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</si>
  <si>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</si>
  <si>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</si>
  <si>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</si>
  <si>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</si>
  <si>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</si>
  <si>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</si>
  <si>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</si>
  <si>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</si>
  <si>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</si>
  <si>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</si>
  <si>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</si>
  <si>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</si>
  <si>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</si>
  <si>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</si>
  <si>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</si>
  <si>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</si>
  <si>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</si>
  <si>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</si>
  <si>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</si>
  <si>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</si>
  <si>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</si>
  <si>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</si>
  <si>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</si>
  <si>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</si>
  <si>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</si>
  <si>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</si>
  <si>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</si>
  <si>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</si>
  <si>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</si>
  <si>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</si>
  <si>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</si>
  <si>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</si>
  <si>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</si>
  <si>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</si>
  <si>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</si>
  <si>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</si>
  <si>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</si>
  <si>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</si>
  <si>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</si>
  <si>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</si>
  <si>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</si>
  <si>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</si>
  <si>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</si>
  <si>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</si>
  <si>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</si>
  <si>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</si>
  <si>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</si>
  <si>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</si>
  <si>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</si>
  <si>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</si>
  <si>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</si>
  <si>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</si>
  <si>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</si>
  <si>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</si>
  <si>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</si>
  <si>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</si>
  <si>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</si>
  <si>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</si>
  <si>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</si>
  <si>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</si>
  <si>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</si>
  <si>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</si>
  <si>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</si>
  <si>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</si>
  <si>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</si>
  <si>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</si>
  <si>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</si>
  <si>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</si>
  <si>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</si>
  <si>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</si>
  <si>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</si>
  <si>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</si>
  <si>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</si>
  <si>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</si>
  <si>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</si>
  <si>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</si>
  <si>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</si>
  <si>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</si>
  <si>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</si>
  <si>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</si>
  <si>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</si>
  <si>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</si>
  <si>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</si>
  <si>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</si>
  <si>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</si>
  <si>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</si>
  <si>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</si>
  <si>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</si>
  <si>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</si>
  <si>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</si>
  <si>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</si>
  <si>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</si>
  <si>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</si>
  <si>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</si>
  <si>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</si>
  <si>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</si>
  <si>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</si>
  <si>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</si>
  <si>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</si>
  <si>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</si>
  <si>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</si>
  <si>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</si>
  <si>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</si>
  <si>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</si>
  <si>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</si>
  <si>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</si>
  <si>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</si>
  <si>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</si>
  <si>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</si>
  <si>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</si>
  <si>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</si>
  <si>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</si>
  <si>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</si>
  <si>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</si>
  <si>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</si>
  <si>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</si>
  <si>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</si>
  <si>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</si>
  <si>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</si>
  <si>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</si>
  <si>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</si>
  <si>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</si>
  <si>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</si>
  <si>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</si>
  <si>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</si>
  <si>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</si>
  <si>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</si>
  <si>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</si>
  <si>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</si>
  <si>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</si>
  <si>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</si>
  <si>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</si>
  <si>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</si>
  <si>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</si>
  <si>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</si>
  <si>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</si>
  <si>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</si>
  <si>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</si>
  <si>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</si>
  <si>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</si>
  <si>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</si>
  <si>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</si>
  <si>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</si>
  <si>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</si>
  <si>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</si>
  <si>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</si>
  <si>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</si>
  <si>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</si>
  <si>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</si>
  <si>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</si>
  <si>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</si>
  <si>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</si>
  <si>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</si>
  <si>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</si>
  <si>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</si>
  <si>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</si>
  <si>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</si>
  <si>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</si>
  <si>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</si>
  <si>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</si>
  <si>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</si>
  <si>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</si>
  <si>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</si>
  <si>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</si>
  <si>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</si>
  <si>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</si>
  <si>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</si>
  <si>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</si>
  <si>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</si>
  <si>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</si>
  <si>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</si>
  <si>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</si>
  <si>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</si>
  <si>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</si>
  <si>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</si>
  <si>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</si>
  <si>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</si>
  <si>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</si>
  <si>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</si>
  <si>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</si>
  <si>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</si>
  <si>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</si>
  <si>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</si>
  <si>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</si>
  <si>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</si>
  <si>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</si>
  <si>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</si>
  <si>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</si>
  <si>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</si>
  <si>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</si>
  <si>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</si>
  <si>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</si>
  <si>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</si>
  <si>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</si>
  <si>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</si>
  <si>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</si>
  <si>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</si>
  <si>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</si>
  <si>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</si>
  <si>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</si>
  <si>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</si>
  <si>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</si>
  <si>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</si>
  <si>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</si>
  <si>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</si>
  <si>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</si>
  <si>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</si>
  <si>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</si>
  <si>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</si>
  <si>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</si>
  <si>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</si>
  <si>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</si>
  <si>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</si>
  <si>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</si>
  <si>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</si>
  <si>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</si>
  <si>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</si>
  <si>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</si>
  <si>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</si>
  <si>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</si>
  <si>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</si>
  <si>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</si>
  <si>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</si>
  <si>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</si>
  <si>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</si>
  <si>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</si>
  <si>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</si>
  <si>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</si>
  <si>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</si>
  <si>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</si>
  <si>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</si>
  <si>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</si>
  <si>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</si>
  <si>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</si>
  <si>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</si>
  <si>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</si>
  <si>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</si>
  <si>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</si>
  <si>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</si>
  <si>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</si>
  <si>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</si>
  <si>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</si>
  <si>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</si>
  <si>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</si>
  <si>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</si>
  <si>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</si>
  <si>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</si>
  <si>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</si>
  <si>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</si>
  <si>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</si>
  <si>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</si>
  <si>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</si>
  <si>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</si>
  <si>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</si>
  <si>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</si>
  <si>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</si>
  <si>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</si>
  <si>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</si>
  <si>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</si>
  <si>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</si>
  <si>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</si>
  <si>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</si>
  <si>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</si>
  <si>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</si>
  <si>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</si>
  <si>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</si>
  <si>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</si>
  <si>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</si>
  <si>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</si>
  <si>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</si>
  <si>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</si>
  <si>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</si>
  <si>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</si>
  <si>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</si>
  <si>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</si>
  <si>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</si>
  <si>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</si>
  <si>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</si>
  <si>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</si>
  <si>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</si>
  <si>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</si>
  <si>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</si>
  <si>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</si>
  <si>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</si>
  <si>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</si>
  <si>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</si>
  <si>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</si>
  <si>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</si>
  <si>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</si>
  <si>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</si>
  <si>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</si>
  <si>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</si>
  <si>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</si>
  <si>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</si>
  <si>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</si>
  <si>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</si>
  <si>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</si>
  <si>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</si>
  <si>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</si>
  <si>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</si>
  <si>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</si>
  <si>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</si>
  <si>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</si>
  <si>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</si>
  <si>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</si>
  <si>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</si>
  <si>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</si>
  <si>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</si>
  <si>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</si>
  <si>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</si>
  <si>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</si>
  <si>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</si>
  <si>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</si>
  <si>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</si>
  <si>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</si>
  <si>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</si>
  <si>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</si>
  <si>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</si>
  <si>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</si>
  <si>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</si>
  <si>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</si>
  <si>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</si>
  <si>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</si>
  <si>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</si>
  <si>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</si>
  <si>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</si>
  <si>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</si>
  <si>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</si>
  <si>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</si>
  <si>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</si>
  <si>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</si>
  <si>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</si>
  <si>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</si>
  <si>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</si>
  <si>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</si>
  <si>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</si>
  <si>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</si>
  <si>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</si>
  <si>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</si>
  <si>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</si>
  <si>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</si>
  <si>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</si>
  <si>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</si>
  <si>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</si>
  <si>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</si>
  <si>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</si>
  <si>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</si>
  <si>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</si>
  <si>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</si>
  <si>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</si>
  <si>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</si>
  <si>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</si>
  <si>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</si>
  <si>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</si>
  <si>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</si>
  <si>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</si>
  <si>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</si>
  <si>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</si>
  <si>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</si>
  <si>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</si>
  <si>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</si>
  <si>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</si>
  <si>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</si>
  <si>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</si>
  <si>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</si>
  <si>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</si>
  <si>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</si>
  <si>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</si>
  <si>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</si>
  <si>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</si>
  <si>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</si>
  <si>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</si>
  <si>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</si>
  <si>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</si>
  <si>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</si>
  <si>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</si>
  <si>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</si>
  <si>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</si>
  <si>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</si>
  <si>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</si>
  <si>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</si>
  <si>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</si>
  <si>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</si>
  <si>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</si>
  <si>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</si>
  <si>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</si>
  <si>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</si>
  <si>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</si>
  <si>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</si>
  <si>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</si>
  <si>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</si>
  <si>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</si>
  <si>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</si>
  <si>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</si>
  <si>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</si>
  <si>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</si>
  <si>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</si>
  <si>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</si>
  <si>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</si>
  <si>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</si>
  <si>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</si>
  <si>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</si>
  <si>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</si>
  <si>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</si>
  <si>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</si>
  <si>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</si>
  <si>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</si>
  <si>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</si>
  <si>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</si>
  <si>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</si>
  <si>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</si>
  <si>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</si>
  <si>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</si>
  <si>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</si>
  <si>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</si>
  <si>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</si>
  <si>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</si>
  <si>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</si>
  <si>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</si>
  <si>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</si>
  <si>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</si>
  <si>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</si>
  <si>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</si>
  <si>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</si>
  <si>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</si>
  <si>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</si>
  <si>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</si>
  <si>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</si>
  <si>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</si>
  <si>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</si>
  <si>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</si>
  <si>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</si>
  <si>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</si>
  <si>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</si>
  <si>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</si>
  <si>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</si>
  <si>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</si>
  <si>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</si>
  <si>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</si>
  <si>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</si>
  <si>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</si>
  <si>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</si>
  <si>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</si>
  <si>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</si>
  <si>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</si>
  <si>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</si>
  <si>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</si>
  <si>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</si>
  <si>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</si>
  <si>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</si>
  <si>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</si>
  <si>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</si>
  <si>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</si>
  <si>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</si>
  <si>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</si>
  <si>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</si>
  <si>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</si>
  <si>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</si>
  <si>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</si>
  <si>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</si>
  <si>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</si>
  <si>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</si>
  <si>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</si>
  <si>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</si>
  <si>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</si>
  <si>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</si>
  <si>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</si>
  <si>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</si>
  <si>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</si>
  <si>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</si>
  <si>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</si>
  <si>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</si>
  <si>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</si>
  <si>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</si>
  <si>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</si>
  <si>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</si>
  <si>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</si>
  <si>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</si>
  <si>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</si>
  <si>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</si>
  <si>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</si>
  <si>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</si>
  <si>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</si>
  <si>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</si>
  <si>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</si>
  <si>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</si>
  <si>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</si>
  <si>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</si>
  <si>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</si>
  <si>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</si>
  <si>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</si>
  <si>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</si>
  <si>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</si>
  <si>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</si>
  <si>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</si>
  <si>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</si>
  <si>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</si>
  <si>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</si>
  <si>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</si>
  <si>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</si>
  <si>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</si>
  <si>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</si>
  <si>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</si>
  <si>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</si>
  <si>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</si>
  <si>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</si>
  <si>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</si>
  <si>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</si>
  <si>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</si>
  <si>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</si>
  <si>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</si>
  <si>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</si>
  <si>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</si>
  <si>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</si>
  <si>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</si>
  <si>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</si>
  <si>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</si>
  <si>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</si>
  <si>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</si>
  <si>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</si>
  <si>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</si>
  <si>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</si>
  <si>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</si>
  <si>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</si>
  <si>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</si>
  <si>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</si>
  <si>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</si>
  <si>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</si>
  <si>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</si>
  <si>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</si>
  <si>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</si>
  <si>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</si>
  <si>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</si>
  <si>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</si>
  <si>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</si>
  <si>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</si>
  <si>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</si>
  <si>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</si>
  <si>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</si>
  <si>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</si>
  <si>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</si>
  <si>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</si>
  <si>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</si>
  <si>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</si>
  <si>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</si>
  <si>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</si>
  <si>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</si>
  <si>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</si>
  <si>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</si>
  <si>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</si>
  <si>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</si>
  <si>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</si>
  <si>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</si>
  <si>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</si>
  <si>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</si>
  <si>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</si>
  <si>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</si>
  <si>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</si>
  <si>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</si>
  <si>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</si>
  <si>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</si>
  <si>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</si>
  <si>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</si>
  <si>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</si>
  <si>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</si>
  <si>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</si>
  <si>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</si>
  <si>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</si>
  <si>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</si>
  <si>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</si>
  <si>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</si>
  <si>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</si>
  <si>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</si>
  <si>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</si>
  <si>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</si>
  <si>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</si>
  <si>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</si>
  <si>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</si>
  <si>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</si>
  <si>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</si>
  <si>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</si>
  <si>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</si>
  <si>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</si>
  <si>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</si>
  <si>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</si>
  <si>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</si>
  <si>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</si>
  <si>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</si>
  <si>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</si>
  <si>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</si>
  <si>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</si>
  <si>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</si>
  <si>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</si>
  <si>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</si>
  <si>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</si>
  <si>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</si>
  <si>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</si>
  <si>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</si>
  <si>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</si>
  <si>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</si>
  <si>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</si>
  <si>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</si>
  <si>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</si>
  <si>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</si>
  <si>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</si>
  <si>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</si>
  <si>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</si>
  <si>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</si>
  <si>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</si>
  <si>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</si>
  <si>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</si>
  <si>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</si>
  <si>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</si>
  <si>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</si>
  <si>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</si>
  <si>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</si>
  <si>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</si>
  <si>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</si>
  <si>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</si>
  <si>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</si>
  <si>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</si>
  <si>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</si>
  <si>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</si>
  <si>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</si>
  <si>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</si>
  <si>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</si>
  <si>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</si>
  <si>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</si>
  <si>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</si>
  <si>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</si>
  <si>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</si>
  <si>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</si>
  <si>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</si>
  <si>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</si>
  <si>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</si>
  <si>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</si>
  <si>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</si>
  <si>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</si>
  <si>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</si>
  <si>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</si>
  <si>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</si>
  <si>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</si>
  <si>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</si>
  <si>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</si>
  <si>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</si>
  <si>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</si>
  <si>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</si>
  <si>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</si>
  <si>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</si>
  <si>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</si>
  <si>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</si>
  <si>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</si>
  <si>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</si>
  <si>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</si>
  <si>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</si>
  <si>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</si>
  <si>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</si>
  <si>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</si>
  <si>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</si>
  <si>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</si>
  <si>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</si>
  <si>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</si>
  <si>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</si>
  <si>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</si>
  <si>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</si>
  <si>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</si>
  <si>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</si>
  <si>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</si>
  <si>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</si>
  <si>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</si>
  <si>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</si>
  <si>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</si>
  <si>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</si>
  <si>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</si>
  <si>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</si>
  <si>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</si>
  <si>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</si>
  <si>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</si>
  <si>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</si>
  <si>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</si>
  <si>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</si>
  <si>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</si>
  <si>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</si>
  <si>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</si>
  <si>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</si>
  <si>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</si>
  <si>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</si>
  <si>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</si>
  <si>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</si>
  <si>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</si>
  <si>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</si>
  <si>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</si>
  <si>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</si>
  <si>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</si>
  <si>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</si>
  <si>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</si>
  <si>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</si>
  <si>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</si>
  <si>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</si>
  <si>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</si>
  <si>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</si>
  <si>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</si>
  <si>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</si>
  <si>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</si>
  <si>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</si>
  <si>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</si>
  <si>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</si>
  <si>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</si>
  <si>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</si>
  <si>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</si>
  <si>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</si>
  <si>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</si>
  <si>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</si>
  <si>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</si>
  <si>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</si>
  <si>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</si>
  <si>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</si>
  <si>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</si>
  <si>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</si>
  <si>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</si>
  <si>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</si>
  <si>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</si>
  <si>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</si>
  <si>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</si>
  <si>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</si>
  <si>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</si>
  <si>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</si>
  <si>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</si>
  <si>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</si>
  <si>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</si>
  <si>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</si>
  <si>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</si>
  <si>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</si>
  <si>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</si>
  <si>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</si>
  <si>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</si>
  <si>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</si>
  <si>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</si>
  <si>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</si>
  <si>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</si>
  <si>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</si>
  <si>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</si>
  <si>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</si>
  <si>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</si>
  <si>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</si>
  <si>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</si>
  <si>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</si>
  <si>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</si>
  <si>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</si>
  <si>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</si>
  <si>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</si>
  <si>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</si>
  <si>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</si>
  <si>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</si>
  <si>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</si>
  <si>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</si>
  <si>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</si>
  <si>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</si>
  <si>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</si>
  <si>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</si>
  <si>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</si>
  <si>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</si>
  <si>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</si>
  <si>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</si>
  <si>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</si>
  <si>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</si>
  <si>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</si>
  <si>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</si>
  <si>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</si>
  <si>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</si>
  <si>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</si>
  <si>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</si>
  <si>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</si>
  <si>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</si>
  <si>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</si>
  <si>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</si>
  <si>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</si>
  <si>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</si>
  <si>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</si>
  <si>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</si>
  <si>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</si>
  <si>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</si>
  <si>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</si>
  <si>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</si>
  <si>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</si>
  <si>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</si>
  <si>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</si>
  <si>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</si>
  <si>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</si>
  <si>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</si>
  <si>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</si>
  <si>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</si>
  <si>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</si>
  <si>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</si>
  <si>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</si>
  <si>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</si>
  <si>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</si>
  <si>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</si>
  <si>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</si>
  <si>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</si>
  <si>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</si>
  <si>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</si>
  <si>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</si>
  <si>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</si>
  <si>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</si>
  <si>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</si>
  <si>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</si>
  <si>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</si>
  <si>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</si>
  <si>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</si>
  <si>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</si>
  <si>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</si>
  <si>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</si>
  <si>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</si>
  <si>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</si>
  <si>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</si>
  <si>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</si>
  <si>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</si>
  <si>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</si>
  <si>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</si>
  <si>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</si>
  <si>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</si>
  <si>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</si>
  <si>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</si>
  <si>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</si>
  <si>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</si>
  <si>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</si>
  <si>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</si>
  <si>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</si>
  <si>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</si>
  <si>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</si>
  <si>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</si>
  <si>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</si>
  <si>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</si>
  <si>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</si>
  <si>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</si>
  <si>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</si>
  <si>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</si>
  <si>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</si>
  <si>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</si>
  <si>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</si>
  <si>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</si>
  <si>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</si>
  <si>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</si>
  <si>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</si>
  <si>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</si>
  <si>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</si>
  <si>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</si>
  <si>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</si>
  <si>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</si>
  <si>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</si>
  <si>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</si>
  <si>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</si>
  <si>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</si>
  <si>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</si>
  <si>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</si>
  <si>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</si>
  <si>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</si>
  <si>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</si>
  <si>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</si>
  <si>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</si>
  <si>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</si>
  <si>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</si>
  <si>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</si>
  <si>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</si>
  <si>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</si>
  <si>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</si>
  <si>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</si>
  <si>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</si>
  <si>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</si>
  <si>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</si>
  <si>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</si>
  <si>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</si>
  <si>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</si>
  <si>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</si>
  <si>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</si>
  <si>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</si>
  <si>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</si>
  <si>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</si>
  <si>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</si>
  <si>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</si>
  <si>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</si>
  <si>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</si>
  <si>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</si>
  <si>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</si>
  <si>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</si>
  <si>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</si>
  <si>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</si>
  <si>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</si>
  <si>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</si>
  <si>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</si>
  <si>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</si>
  <si>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</si>
  <si>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</si>
  <si>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</si>
  <si>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</si>
  <si>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</si>
  <si>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</si>
  <si>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</si>
  <si>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</si>
  <si>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</si>
  <si>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</si>
  <si>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</si>
  <si>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</si>
  <si>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</si>
  <si>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</si>
  <si>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</si>
  <si>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</si>
  <si>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</si>
  <si>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</si>
  <si>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</si>
  <si>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</si>
  <si>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</si>
  <si>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</si>
  <si>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</si>
  <si>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</si>
  <si>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</si>
  <si>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</si>
  <si>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</si>
  <si>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</si>
  <si>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</si>
  <si>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</si>
  <si>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</si>
  <si>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</si>
  <si>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</si>
  <si>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</si>
  <si>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</si>
  <si>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</si>
  <si>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</si>
  <si>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</si>
  <si>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</si>
  <si>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</si>
  <si>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</si>
  <si>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</si>
  <si>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</si>
  <si>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</si>
  <si>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</si>
  <si>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</si>
  <si>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</si>
  <si>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</si>
  <si>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</si>
  <si>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</si>
  <si>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</si>
  <si>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</si>
  <si>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</si>
  <si>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</si>
  <si>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</si>
  <si>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</si>
  <si>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</si>
  <si>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</si>
  <si>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</si>
  <si>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</si>
  <si>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</si>
  <si>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</si>
  <si>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</si>
  <si>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</si>
  <si>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</si>
  <si>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</si>
  <si>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</si>
  <si>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</si>
  <si>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</si>
  <si>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</si>
  <si>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</si>
  <si>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</si>
  <si>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</si>
  <si>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</si>
  <si>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</si>
  <si>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</si>
  <si>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</si>
  <si>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</si>
  <si>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</si>
  <si>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</si>
  <si>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</si>
  <si>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</si>
  <si>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</si>
  <si>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</si>
  <si>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</si>
  <si>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</si>
  <si>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</si>
  <si>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</si>
  <si>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</si>
  <si>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</si>
  <si>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</si>
  <si>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</si>
  <si>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</si>
  <si>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</si>
  <si>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</si>
  <si>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</si>
  <si>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</si>
  <si>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</si>
  <si>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</si>
  <si>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</si>
  <si>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</si>
  <si>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</si>
  <si>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</si>
  <si>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</si>
  <si>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</si>
  <si>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</si>
  <si>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</si>
  <si>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</si>
  <si>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</si>
  <si>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</si>
  <si>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</si>
  <si>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</si>
  <si>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</si>
  <si>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</si>
  <si>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</si>
  <si>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</si>
  <si>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</si>
  <si>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</si>
  <si>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</si>
  <si>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</si>
  <si>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</si>
  <si>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</si>
  <si>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</si>
  <si>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</si>
  <si>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</si>
  <si>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</si>
  <si>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</si>
  <si>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</si>
  <si>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</si>
  <si>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</si>
  <si>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</si>
  <si>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</si>
  <si>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</si>
  <si>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</si>
  <si>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</si>
  <si>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</si>
  <si>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</si>
  <si>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</si>
  <si>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</si>
  <si>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</si>
  <si>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</si>
  <si>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</si>
  <si>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</si>
  <si>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</si>
  <si>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</si>
  <si>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</si>
  <si>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</si>
  <si>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</si>
  <si>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</si>
  <si>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</si>
  <si>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</si>
  <si>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</si>
  <si>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</si>
  <si>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</si>
  <si>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</si>
  <si>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</si>
  <si>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</si>
  <si>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</si>
  <si>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</si>
  <si>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</si>
  <si>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</si>
  <si>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</si>
  <si>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</si>
  <si>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</si>
  <si>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</si>
  <si>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</si>
  <si>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</si>
  <si>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</si>
  <si>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</si>
  <si>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</si>
  <si>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</si>
  <si>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</si>
  <si>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</si>
  <si>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</si>
  <si>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</si>
  <si>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</si>
  <si>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</si>
  <si>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</si>
  <si>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</si>
  <si>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</si>
  <si>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</si>
  <si>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</si>
  <si>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</si>
  <si>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</si>
  <si>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</si>
  <si>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</si>
  <si>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</si>
  <si>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</si>
  <si>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</si>
  <si>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</si>
  <si>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</si>
  <si>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</si>
  <si>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</si>
  <si>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</si>
  <si>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</si>
  <si>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</si>
  <si>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</si>
  <si>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</si>
  <si>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</si>
  <si>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</si>
  <si>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</si>
  <si>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</si>
  <si>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</si>
  <si>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</si>
  <si>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</si>
  <si>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</si>
  <si>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</si>
  <si>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</si>
  <si>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</si>
  <si>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</si>
  <si>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</si>
  <si>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</si>
  <si>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</si>
  <si>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</si>
  <si>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</si>
  <si>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</si>
  <si>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</si>
  <si>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</si>
  <si>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</si>
  <si>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</si>
  <si>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</si>
  <si>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</si>
  <si>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</si>
  <si>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</si>
  <si>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</si>
  <si>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</si>
  <si>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</si>
  <si>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</si>
  <si>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</si>
  <si>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</si>
  <si>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</si>
  <si>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</si>
  <si>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</si>
  <si>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</si>
  <si>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</si>
  <si>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</si>
  <si>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</si>
  <si>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</si>
  <si>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</si>
  <si>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</si>
  <si>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</si>
  <si>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</si>
  <si>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</si>
  <si>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</si>
  <si>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</si>
  <si>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</si>
  <si>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</si>
  <si>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</si>
  <si>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</si>
  <si>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</si>
  <si>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</si>
  <si>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</si>
  <si>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</si>
  <si>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</si>
  <si>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</si>
  <si>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</si>
  <si>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</si>
  <si>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</si>
  <si>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</si>
  <si>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</si>
  <si>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</si>
  <si>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</si>
  <si>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</si>
  <si>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</si>
  <si>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</si>
  <si>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</si>
  <si>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</si>
  <si>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</si>
  <si>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</si>
  <si>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</si>
  <si>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</si>
  <si>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</si>
  <si>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</si>
  <si>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</si>
  <si>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</si>
  <si>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</si>
  <si>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</si>
  <si>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</si>
  <si>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</si>
  <si>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</si>
  <si>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</si>
  <si>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</si>
  <si>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</si>
  <si>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</si>
  <si>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</si>
  <si>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</si>
  <si>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</si>
  <si>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</si>
  <si>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</si>
  <si>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</si>
  <si>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</si>
  <si>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</si>
  <si>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</si>
  <si>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</si>
  <si>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</si>
  <si>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</si>
  <si>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</si>
  <si>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</si>
  <si>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</si>
  <si>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</si>
  <si>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</si>
  <si>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</si>
  <si>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</si>
  <si>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</si>
  <si>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</si>
  <si>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</si>
  <si>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</si>
  <si>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</si>
  <si>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</si>
  <si>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</si>
  <si>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</si>
  <si>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</si>
  <si>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</si>
  <si>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</si>
  <si>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</si>
  <si>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</si>
  <si>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</si>
  <si>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</si>
  <si>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</si>
  <si>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</si>
  <si>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</si>
  <si>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</si>
  <si>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</si>
  <si>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</si>
  <si>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</si>
  <si>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</si>
  <si>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</si>
  <si>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</si>
  <si>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</si>
  <si>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</si>
  <si>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</si>
  <si>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</si>
  <si>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</si>
  <si>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</si>
  <si>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</si>
  <si>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</si>
  <si>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</si>
  <si>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</si>
  <si>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</si>
  <si>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</si>
  <si>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</si>
  <si>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</si>
  <si>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</si>
  <si>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</si>
  <si>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</si>
  <si>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</si>
  <si>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</si>
  <si>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</si>
  <si>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</si>
  <si>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</si>
  <si>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</si>
  <si>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</si>
  <si>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</si>
  <si>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</si>
  <si>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</si>
  <si>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</si>
  <si>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</si>
  <si>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</si>
  <si>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</si>
  <si>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</si>
  <si>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</si>
  <si>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</si>
  <si>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</si>
  <si>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</si>
  <si>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</si>
  <si>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</si>
  <si>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</si>
  <si>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</si>
  <si>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</si>
  <si>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</si>
  <si>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</si>
  <si>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</si>
  <si>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</si>
  <si>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</si>
  <si>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</si>
  <si>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</si>
  <si>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</si>
  <si>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</si>
  <si>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</si>
  <si>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</si>
  <si>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</si>
  <si>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</si>
  <si>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</si>
  <si>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</si>
  <si>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</si>
  <si>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</si>
  <si>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</si>
  <si>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</si>
  <si>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</si>
  <si>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</si>
  <si>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</si>
  <si>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</si>
  <si>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</si>
  <si>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</si>
  <si>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</si>
  <si>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</si>
  <si>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</si>
  <si>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</si>
  <si>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</si>
  <si>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</si>
  <si>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</si>
  <si>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</si>
  <si>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</si>
  <si>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</si>
  <si>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</si>
  <si>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</si>
  <si>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</si>
  <si>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</si>
  <si>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</si>
  <si>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</si>
  <si>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</si>
  <si>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</si>
  <si>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</si>
  <si>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</si>
  <si>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</si>
  <si>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</si>
  <si>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</si>
  <si>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</si>
  <si>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</si>
  <si>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</si>
  <si>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</si>
  <si>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</si>
  <si>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</si>
  <si>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</si>
  <si>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</si>
  <si>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</si>
  <si>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</si>
  <si>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</si>
  <si>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</si>
  <si>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</si>
  <si>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</si>
  <si>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</si>
  <si>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</si>
  <si>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</si>
  <si>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</si>
  <si>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</si>
  <si>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</si>
  <si>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</si>
  <si>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</si>
  <si>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</si>
  <si>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</si>
  <si>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</si>
  <si>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</si>
  <si>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</si>
  <si>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</si>
  <si>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</si>
  <si>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</si>
  <si>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</si>
  <si>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</si>
  <si>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</si>
  <si>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</si>
  <si>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</si>
  <si>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</si>
  <si>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</si>
  <si>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</si>
  <si>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</si>
  <si>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</si>
  <si>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</si>
  <si>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</si>
  <si>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</si>
  <si>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</si>
  <si>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</si>
  <si>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</si>
  <si>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</si>
  <si>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</si>
  <si>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</si>
  <si>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</si>
  <si>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</si>
  <si>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</si>
  <si>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</si>
  <si>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</si>
  <si>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</si>
  <si>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</si>
  <si>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</si>
  <si>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</si>
  <si>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</si>
  <si>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</si>
  <si>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</si>
  <si>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</si>
  <si>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</si>
  <si>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</si>
  <si>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</si>
  <si>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</si>
  <si>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</si>
  <si>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</si>
  <si>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</si>
  <si>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</si>
  <si>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</si>
  <si>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</si>
  <si>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</si>
  <si>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</si>
  <si>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</si>
  <si>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</si>
  <si>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</si>
  <si>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</si>
  <si>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</si>
  <si>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</si>
  <si>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</si>
  <si>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</si>
  <si>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</si>
  <si>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</si>
  <si>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</si>
  <si>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</si>
  <si>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</si>
  <si>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</si>
  <si>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</si>
  <si>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</si>
  <si>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</si>
  <si>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</si>
  <si>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</si>
  <si>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</si>
  <si>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</si>
  <si>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</si>
  <si>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</si>
  <si>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</si>
  <si>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</si>
  <si>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</si>
  <si>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</si>
  <si>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</si>
  <si>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</si>
  <si>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</si>
  <si>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</si>
  <si>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</si>
  <si>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</si>
  <si>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</si>
  <si>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</si>
  <si>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</si>
  <si>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</si>
  <si>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</si>
  <si>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</si>
  <si>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</si>
  <si>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</si>
  <si>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</si>
  <si>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</si>
  <si>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</si>
  <si>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</si>
  <si>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</si>
  <si>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</si>
  <si>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</si>
  <si>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</si>
  <si>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</si>
  <si>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</si>
  <si>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</si>
  <si>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</si>
  <si>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</si>
  <si>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</si>
  <si>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</si>
  <si>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</si>
  <si>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</si>
  <si>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</si>
  <si>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</si>
  <si>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</si>
  <si>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</si>
  <si>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</si>
  <si>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</si>
  <si>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</si>
  <si>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</si>
  <si>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</si>
  <si>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</si>
  <si>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</si>
  <si>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</si>
  <si>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</si>
  <si>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</si>
  <si>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</si>
  <si>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</si>
  <si>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</si>
  <si>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</si>
  <si>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</si>
  <si>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</si>
  <si>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</si>
  <si>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</si>
  <si>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</si>
  <si>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</si>
  <si>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</si>
  <si>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</si>
  <si>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</si>
  <si>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</si>
  <si>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</si>
  <si>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</si>
  <si>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</si>
  <si>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</si>
  <si>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</si>
  <si>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</si>
  <si>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</si>
  <si>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</si>
  <si>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</si>
  <si>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</si>
  <si>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</si>
  <si>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</si>
  <si>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</si>
  <si>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</si>
  <si>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</si>
  <si>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</si>
  <si>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</si>
  <si>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</si>
  <si>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</si>
  <si>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</si>
  <si>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</si>
  <si>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</si>
  <si>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</si>
  <si>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</si>
  <si>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</si>
  <si>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</si>
  <si>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</si>
  <si>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</si>
  <si>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</si>
  <si>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</si>
  <si>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</si>
  <si>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</si>
  <si>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</si>
  <si>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</si>
  <si>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</si>
  <si>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</si>
  <si>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</si>
  <si>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</si>
  <si>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</si>
  <si>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</si>
  <si>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</si>
  <si>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</si>
  <si>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</si>
  <si>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</si>
  <si>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</si>
  <si>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</si>
  <si>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</si>
  <si>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</si>
  <si>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</si>
  <si>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</si>
  <si>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</si>
  <si>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</si>
  <si>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</si>
  <si>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</si>
  <si>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</si>
  <si>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</si>
  <si>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</si>
  <si>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</si>
  <si>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</si>
  <si>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</si>
  <si>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</si>
  <si>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</si>
  <si>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</si>
  <si>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</si>
  <si>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</si>
  <si>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</si>
  <si>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</si>
  <si>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</si>
  <si>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</si>
  <si>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</si>
  <si>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</si>
  <si>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</si>
  <si>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</si>
  <si>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</si>
  <si>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</si>
  <si>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</si>
  <si>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</si>
  <si>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</si>
  <si>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</si>
  <si>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</si>
  <si>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</si>
  <si>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</si>
  <si>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</si>
  <si>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</si>
  <si>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</si>
  <si>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</si>
  <si>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</si>
  <si>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</si>
  <si>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</si>
  <si>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</si>
  <si>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</si>
  <si>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</si>
  <si>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</si>
  <si>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</si>
  <si>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</si>
  <si>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</si>
  <si>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</si>
  <si>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</si>
  <si>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</si>
  <si>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</si>
  <si>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</si>
  <si>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</si>
  <si>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</si>
  <si>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</si>
  <si>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</si>
  <si>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</si>
  <si>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</si>
  <si>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</si>
  <si>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</si>
  <si>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</si>
  <si>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</si>
  <si>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</si>
  <si>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</si>
  <si>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</si>
  <si>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</si>
  <si>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</si>
  <si>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</si>
  <si>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</si>
  <si>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</si>
  <si>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</si>
  <si>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</si>
  <si>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</si>
  <si>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</si>
  <si>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</si>
  <si>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</si>
  <si>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</si>
  <si>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</si>
  <si>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</si>
  <si>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</si>
  <si>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</si>
  <si>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</si>
  <si>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</si>
  <si>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</si>
  <si>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</si>
  <si>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</si>
  <si>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</si>
  <si>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</si>
  <si>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</si>
  <si>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</si>
  <si>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</si>
  <si>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</si>
  <si>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</si>
  <si>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</si>
  <si>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</si>
  <si>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</si>
  <si>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</si>
  <si>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</si>
  <si>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</si>
  <si>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</si>
  <si>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</si>
  <si>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</si>
  <si>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</si>
  <si>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</si>
  <si>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</si>
  <si>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</si>
  <si>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</si>
  <si>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</si>
  <si>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</si>
  <si>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</si>
  <si>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</si>
  <si>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</si>
  <si>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</si>
  <si>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</si>
  <si>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</si>
  <si>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</si>
  <si>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</si>
  <si>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</si>
  <si>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</si>
  <si>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</si>
  <si>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</si>
  <si>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</si>
  <si>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</si>
  <si>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</si>
  <si>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</si>
  <si>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</si>
  <si>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</si>
  <si>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</si>
  <si>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</si>
  <si>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</si>
  <si>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</si>
  <si>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</si>
  <si>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</si>
  <si>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</si>
  <si>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</si>
  <si>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</si>
  <si>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</si>
  <si>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</si>
  <si>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</si>
  <si>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</si>
  <si>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</si>
  <si>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</si>
  <si>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</si>
  <si>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</si>
  <si>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</si>
  <si>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</si>
  <si>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</si>
  <si>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</si>
  <si>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</si>
  <si>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</si>
  <si>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</si>
  <si>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</si>
  <si>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</si>
  <si>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</si>
  <si>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</si>
  <si>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</si>
  <si>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</si>
  <si>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</si>
  <si>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</si>
  <si>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</si>
  <si>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</si>
  <si>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</si>
  <si>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</si>
  <si>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</si>
  <si>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</si>
  <si>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</si>
  <si>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</si>
  <si>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</si>
  <si>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</si>
  <si>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</si>
  <si>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</si>
  <si>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</si>
  <si>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</si>
  <si>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</si>
  <si>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</si>
  <si>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</si>
  <si>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</si>
  <si>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</si>
  <si>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</si>
  <si>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</si>
  <si>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</si>
  <si>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</si>
  <si>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</si>
  <si>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</si>
  <si>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</si>
  <si>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</si>
  <si>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</si>
  <si>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</si>
  <si>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</si>
  <si>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</si>
  <si>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</si>
  <si>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</si>
  <si>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</si>
  <si>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</si>
  <si>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</si>
  <si>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</si>
  <si>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</si>
  <si>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</si>
  <si>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</si>
  <si>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</si>
  <si>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</si>
  <si>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</si>
  <si>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</si>
  <si>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</si>
  <si>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</si>
  <si>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</si>
  <si>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</si>
  <si>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</si>
  <si>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</si>
  <si>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</si>
  <si>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</si>
  <si>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</si>
  <si>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</si>
  <si>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</si>
  <si>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</si>
  <si>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</si>
  <si>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</si>
  <si>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</si>
  <si>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</si>
  <si>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</si>
  <si>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</si>
  <si>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</si>
  <si>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</si>
  <si>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</si>
  <si>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</si>
  <si>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</si>
  <si>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</si>
  <si>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</si>
  <si>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</si>
  <si>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</si>
  <si>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</si>
  <si>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</si>
  <si>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</si>
  <si>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</si>
  <si>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</si>
  <si>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</si>
  <si>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</si>
  <si>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</si>
  <si>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</si>
  <si>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</si>
  <si>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</si>
  <si>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</si>
  <si>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</si>
  <si>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</si>
  <si>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</si>
  <si>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</si>
  <si>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</si>
  <si>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</si>
  <si>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</si>
  <si>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</si>
  <si>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</si>
  <si>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</si>
  <si>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</si>
  <si>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</si>
  <si>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</si>
  <si>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</si>
  <si>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</si>
  <si>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</si>
  <si>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</si>
  <si>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</si>
  <si>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</si>
  <si>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</si>
  <si>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</si>
  <si>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</si>
  <si>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</si>
  <si>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</si>
  <si>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</si>
  <si>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</si>
  <si>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</si>
  <si>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</si>
  <si>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</si>
  <si>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</si>
  <si>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</si>
  <si>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</si>
  <si>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</si>
  <si>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</si>
  <si>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</si>
  <si>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</si>
  <si>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</si>
  <si>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</si>
  <si>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</si>
  <si>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</si>
  <si>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</si>
  <si>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</si>
  <si>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</si>
  <si>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</si>
  <si>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</si>
  <si>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</si>
  <si>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</si>
  <si>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</si>
  <si>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</si>
  <si>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</si>
  <si>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</si>
  <si>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</si>
  <si>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</si>
  <si>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</si>
  <si>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</si>
  <si>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</si>
  <si>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</si>
  <si>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</si>
  <si>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</si>
  <si>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</si>
  <si>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</si>
  <si>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</si>
  <si>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</si>
  <si>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</si>
  <si>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</si>
  <si>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</si>
  <si>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</si>
  <si>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</si>
  <si>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</si>
  <si>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</si>
  <si>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</si>
  <si>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</si>
  <si>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</si>
  <si>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</si>
  <si>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</si>
  <si>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</si>
  <si>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</si>
  <si>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</si>
  <si>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</si>
  <si>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</si>
  <si>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</si>
  <si>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</si>
  <si>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</si>
  <si>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</si>
  <si>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</si>
  <si>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</si>
  <si>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</si>
  <si>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</si>
  <si>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</si>
  <si>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</si>
  <si>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</si>
  <si>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</si>
  <si>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</si>
  <si>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</si>
  <si>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</si>
  <si>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</si>
  <si>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</si>
  <si>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</si>
  <si>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</si>
  <si>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</si>
  <si>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</si>
  <si>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</si>
  <si>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</si>
  <si>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</si>
  <si>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</si>
  <si>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</si>
  <si>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</si>
  <si>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</si>
  <si>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</si>
  <si>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</si>
  <si>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</si>
  <si>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</si>
  <si>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</si>
  <si>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</si>
  <si>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</si>
  <si>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</si>
  <si>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</si>
  <si>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</si>
  <si>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</si>
  <si>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</si>
  <si>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</si>
  <si>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</si>
  <si>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</si>
  <si>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</si>
  <si>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</si>
  <si>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</si>
  <si>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</si>
  <si>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</si>
  <si>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</si>
  <si>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</si>
  <si>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</si>
  <si>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</si>
  <si>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</si>
  <si>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</si>
  <si>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</si>
  <si>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</si>
  <si>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</si>
  <si>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</si>
  <si>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</si>
  <si>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</si>
  <si>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</si>
  <si>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</si>
  <si>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</si>
  <si>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</si>
  <si>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</si>
  <si>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</si>
  <si>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</si>
  <si>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</si>
  <si>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</si>
  <si>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</si>
  <si>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</si>
  <si>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</si>
  <si>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</si>
  <si>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</si>
  <si>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</si>
  <si>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</si>
  <si>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</si>
  <si>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</si>
  <si>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</si>
  <si>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</si>
  <si>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</si>
  <si>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</si>
  <si>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</si>
  <si>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</si>
  <si>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</si>
  <si>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</si>
  <si>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</si>
  <si>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</si>
  <si>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</si>
  <si>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</si>
  <si>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</si>
  <si>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</si>
  <si>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</si>
  <si>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</si>
  <si>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</si>
  <si>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</si>
  <si>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</si>
  <si>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</si>
  <si>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</si>
  <si>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</si>
  <si>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</si>
  <si>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</si>
  <si>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</si>
  <si>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</si>
  <si>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</si>
  <si>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</si>
  <si>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</si>
  <si>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</si>
  <si>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</si>
  <si>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</si>
  <si>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</si>
  <si>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</si>
  <si>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</si>
  <si>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</si>
  <si>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</si>
  <si>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</si>
  <si>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</si>
  <si>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</si>
  <si>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</si>
  <si>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</si>
  <si>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</si>
  <si>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</si>
  <si>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</si>
  <si>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</si>
  <si>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</si>
  <si>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</si>
  <si>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</si>
  <si>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</si>
  <si>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</si>
  <si>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</si>
  <si>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</si>
  <si>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</si>
  <si>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</si>
  <si>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</si>
  <si>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</si>
  <si>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</si>
  <si>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</si>
  <si>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</si>
  <si>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</si>
  <si>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</si>
  <si>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</si>
  <si>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</si>
  <si>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</si>
  <si>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PRIVLAKA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</si>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</sst>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74195.929999999993</v>
      </c>
      <c r="D2" s="7">
        <f>'PR-RAS'!E6</f>
        <v>99766.44</v>
      </c>
      <c r="E2" s="7">
        <v>0</v>
      </c>
      <c r="F2" s="7">
        <v>0</v>
      </c>
      <c r="G2" s="8">
        <f t="shared" ref="G2:G274" si="0">(B2/1000)*(C2*1+D2*2)</f>
        <v>273.72881000000001</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187.2</v>
      </c>
      <c r="D45" s="2">
        <f>'PR-RAS'!E49</f>
        <v>0</v>
      </c>
      <c r="E45" s="2">
        <v>0</v>
      </c>
      <c r="F45" s="2">
        <v>0</v>
      </c>
      <c r="G45" s="3">
        <f t="shared" si="0"/>
        <v>8.2367999999999988</v>
      </c>
      <c r="H45" s="3">
        <f t="shared" si="1"/>
        <v>0.19999999999998863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187.2</v>
      </c>
      <c r="D64" s="2">
        <f>'PR-RAS'!E68</f>
        <v>0</v>
      </c>
      <c r="E64" s="2">
        <v>0</v>
      </c>
      <c r="F64" s="2">
        <v>0</v>
      </c>
      <c r="G64" s="3">
        <f t="shared" si="0"/>
        <v>11.7936</v>
      </c>
      <c r="H64" s="3">
        <f t="shared" si="1"/>
        <v>0.19999999999998863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187.2</v>
      </c>
      <c r="D65" s="2">
        <f>'PR-RAS'!E69</f>
        <v>0</v>
      </c>
      <c r="E65" s="2">
        <v>0</v>
      </c>
      <c r="F65" s="2">
        <v>0</v>
      </c>
      <c r="G65" s="3">
        <f t="shared" si="0"/>
        <v>11.9808</v>
      </c>
      <c r="H65" s="3">
        <f t="shared" si="1"/>
        <v>0.19999999999998863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0.26</v>
      </c>
      <c r="D78" s="2">
        <f>'PR-RAS'!E82</f>
        <v>0</v>
      </c>
      <c r="E78" s="2">
        <v>0</v>
      </c>
      <c r="F78" s="2">
        <v>0</v>
      </c>
      <c r="G78" s="3">
        <f t="shared" si="0"/>
        <v>2.002E-2</v>
      </c>
      <c r="H78" s="3">
        <f t="shared" si="1"/>
        <v>0.26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0.26</v>
      </c>
      <c r="D79" s="2">
        <f>'PR-RAS'!E83</f>
        <v>0</v>
      </c>
      <c r="E79" s="2">
        <v>0</v>
      </c>
      <c r="F79" s="2">
        <v>0</v>
      </c>
      <c r="G79" s="3">
        <f t="shared" si="0"/>
        <v>2.0279999999999999E-2</v>
      </c>
      <c r="H79" s="3">
        <f t="shared" si="1"/>
        <v>0.26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0.26</v>
      </c>
      <c r="D81" s="2">
        <f>'PR-RAS'!E85</f>
        <v>0</v>
      </c>
      <c r="E81" s="2">
        <v>0</v>
      </c>
      <c r="F81" s="2">
        <v>0</v>
      </c>
      <c r="G81" s="3">
        <f t="shared" si="0"/>
        <v>2.0800000000000003E-2</v>
      </c>
      <c r="H81" s="3">
        <f t="shared" si="1"/>
        <v>0.26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19758.150000000001</v>
      </c>
      <c r="D102" s="2">
        <f>'PR-RAS'!E106</f>
        <v>17613.55</v>
      </c>
      <c r="E102" s="2">
        <v>0</v>
      </c>
      <c r="F102" s="2">
        <v>0</v>
      </c>
      <c r="G102" s="3">
        <f t="shared" si="0"/>
        <v>5553.5102500000003</v>
      </c>
      <c r="H102" s="3">
        <f t="shared" si="1"/>
        <v>0.60000000000218279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19758.150000000001</v>
      </c>
      <c r="D108" s="2">
        <f>'PR-RAS'!E112</f>
        <v>17613.55</v>
      </c>
      <c r="E108" s="2">
        <v>0</v>
      </c>
      <c r="F108" s="2">
        <v>0</v>
      </c>
      <c r="G108" s="3">
        <f t="shared" si="0"/>
        <v>5883.4217499999995</v>
      </c>
      <c r="H108" s="3">
        <f t="shared" si="1"/>
        <v>0.60000000000218279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19758.150000000001</v>
      </c>
      <c r="D113" s="2">
        <f>'PR-RAS'!E117</f>
        <v>17613.55</v>
      </c>
      <c r="E113" s="2">
        <v>0</v>
      </c>
      <c r="F113" s="2">
        <v>0</v>
      </c>
      <c r="G113" s="3">
        <f t="shared" si="0"/>
        <v>6158.348</v>
      </c>
      <c r="H113" s="3">
        <f t="shared" si="1"/>
        <v>0.60000000000218279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54250.32</v>
      </c>
      <c r="D130" s="2">
        <f>'PR-RAS'!E134</f>
        <v>82152.89</v>
      </c>
      <c r="E130" s="2">
        <v>0</v>
      </c>
      <c r="F130" s="2">
        <v>0</v>
      </c>
      <c r="G130" s="3">
        <f t="shared" si="0"/>
        <v>28193.7369</v>
      </c>
      <c r="H130" s="3">
        <f t="shared" si="1"/>
        <v>0.43000000000029104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54250.32</v>
      </c>
      <c r="D131" s="2">
        <f>'PR-RAS'!E135</f>
        <v>82152.89</v>
      </c>
      <c r="E131" s="2">
        <v>0</v>
      </c>
      <c r="F131" s="2">
        <v>0</v>
      </c>
      <c r="G131" s="3">
        <f t="shared" si="0"/>
        <v>28412.293000000001</v>
      </c>
      <c r="H131" s="3">
        <f t="shared" si="1"/>
        <v>0.43000000000029104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54250.32</v>
      </c>
      <c r="D132" s="2">
        <f>'PR-RAS'!E136</f>
        <v>82152.89</v>
      </c>
      <c r="E132" s="2">
        <v>0</v>
      </c>
      <c r="F132" s="2">
        <v>0</v>
      </c>
      <c r="G132" s="3">
        <f t="shared" si="0"/>
        <v>28630.849100000003</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95323.57</v>
      </c>
      <c r="D148" s="2">
        <f>'PR-RAS'!E152</f>
        <v>91443.32</v>
      </c>
      <c r="E148" s="2">
        <v>0</v>
      </c>
      <c r="F148" s="2">
        <v>0</v>
      </c>
      <c r="G148" s="3">
        <f t="shared" si="0"/>
        <v>40896.900869999998</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74257.319999999992</v>
      </c>
      <c r="D149" s="2">
        <f>'PR-RAS'!E153</f>
        <v>81463.960000000006</v>
      </c>
      <c r="E149" s="2">
        <v>0</v>
      </c>
      <c r="F149" s="2">
        <v>0</v>
      </c>
      <c r="G149" s="3">
        <f t="shared" si="0"/>
        <v>35103.415519999995</v>
      </c>
      <c r="H149" s="3">
        <f t="shared" si="1"/>
        <v>0.35999999998603016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64706.31</v>
      </c>
      <c r="D150" s="2">
        <f>'PR-RAS'!E154</f>
        <v>63191.12</v>
      </c>
      <c r="E150" s="2">
        <v>0</v>
      </c>
      <c r="F150" s="2">
        <v>0</v>
      </c>
      <c r="G150" s="3">
        <f t="shared" si="0"/>
        <v>28472.193949999997</v>
      </c>
      <c r="H150" s="3">
        <f t="shared" si="1"/>
        <v>0.43000000000029104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64706.31</v>
      </c>
      <c r="D151" s="2">
        <f>'PR-RAS'!E155</f>
        <v>63191.12</v>
      </c>
      <c r="E151" s="2">
        <v>0</v>
      </c>
      <c r="F151" s="2">
        <v>0</v>
      </c>
      <c r="G151" s="3">
        <f t="shared" si="0"/>
        <v>28663.282499999998</v>
      </c>
      <c r="H151" s="3">
        <f t="shared" si="1"/>
        <v>0.43000000000029104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9914.01</v>
      </c>
      <c r="E155" s="2">
        <v>0</v>
      </c>
      <c r="F155" s="2">
        <v>0</v>
      </c>
      <c r="G155" s="3">
        <f t="shared" si="0"/>
        <v>3053.5150800000001</v>
      </c>
      <c r="H155" s="3">
        <f t="shared" si="1"/>
        <v>1.0000000000218279E-2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9551.01</v>
      </c>
      <c r="D156" s="2">
        <f>'PR-RAS'!E160</f>
        <v>8358.83</v>
      </c>
      <c r="E156" s="2">
        <v>0</v>
      </c>
      <c r="F156" s="2">
        <v>0</v>
      </c>
      <c r="G156" s="3">
        <f t="shared" si="0"/>
        <v>4071.6438499999995</v>
      </c>
      <c r="H156" s="3">
        <f t="shared" si="1"/>
        <v>0.18000000000029104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9551.01</v>
      </c>
      <c r="D158" s="2">
        <f>'PR-RAS'!E162</f>
        <v>8358.83</v>
      </c>
      <c r="E158" s="2">
        <v>0</v>
      </c>
      <c r="F158" s="2">
        <v>0</v>
      </c>
      <c r="G158" s="3">
        <f t="shared" si="0"/>
        <v>4124.1811899999993</v>
      </c>
      <c r="H158" s="3">
        <f t="shared" si="1"/>
        <v>0.18000000000029104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20678.68</v>
      </c>
      <c r="D160" s="2">
        <f>'PR-RAS'!E164</f>
        <v>9976.0400000000009</v>
      </c>
      <c r="E160" s="2">
        <v>0</v>
      </c>
      <c r="F160" s="2">
        <v>0</v>
      </c>
      <c r="G160" s="3">
        <f t="shared" si="0"/>
        <v>6460.2908400000006</v>
      </c>
      <c r="H160" s="3">
        <f t="shared" si="1"/>
        <v>0.36000000000058208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8125.87</v>
      </c>
      <c r="D161" s="2">
        <f>'PR-RAS'!E165</f>
        <v>66</v>
      </c>
      <c r="E161" s="2">
        <v>0</v>
      </c>
      <c r="F161" s="2">
        <v>0</v>
      </c>
      <c r="G161" s="3">
        <f t="shared" si="0"/>
        <v>1321.2592</v>
      </c>
      <c r="H161" s="3">
        <f t="shared" si="1"/>
        <v>0.13000000000010914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7593.61</v>
      </c>
      <c r="D163" s="2">
        <f>'PR-RAS'!E167</f>
        <v>0</v>
      </c>
      <c r="E163" s="2">
        <v>0</v>
      </c>
      <c r="F163" s="2">
        <v>0</v>
      </c>
      <c r="G163" s="3">
        <f t="shared" si="0"/>
        <v>1230.16482</v>
      </c>
      <c r="H163" s="3">
        <f t="shared" si="1"/>
        <v>0.39000000000032742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532.26</v>
      </c>
      <c r="D164" s="2">
        <f>'PR-RAS'!E168</f>
        <v>66</v>
      </c>
      <c r="E164" s="2">
        <v>0</v>
      </c>
      <c r="F164" s="2">
        <v>0</v>
      </c>
      <c r="G164" s="3">
        <f t="shared" si="0"/>
        <v>108.27438000000001</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7413.9500000000007</v>
      </c>
      <c r="D166" s="2">
        <f>'PR-RAS'!E170</f>
        <v>6631.9400000000005</v>
      </c>
      <c r="E166" s="2">
        <v>0</v>
      </c>
      <c r="F166" s="2">
        <v>0</v>
      </c>
      <c r="G166" s="3">
        <f t="shared" si="0"/>
        <v>3411.8419500000005</v>
      </c>
      <c r="H166" s="3">
        <f t="shared" si="1"/>
        <v>0.10999999999876309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1406.25</v>
      </c>
      <c r="D167" s="2">
        <f>'PR-RAS'!E171</f>
        <v>1298.3900000000001</v>
      </c>
      <c r="E167" s="2">
        <v>0</v>
      </c>
      <c r="F167" s="2">
        <v>0</v>
      </c>
      <c r="G167" s="3">
        <f t="shared" si="0"/>
        <v>664.50298000000009</v>
      </c>
      <c r="H167" s="3">
        <f t="shared" si="1"/>
        <v>0.64000000000010004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4598.84</v>
      </c>
      <c r="D168" s="2">
        <f>'PR-RAS'!E172</f>
        <v>4812.5</v>
      </c>
      <c r="E168" s="2">
        <v>0</v>
      </c>
      <c r="F168" s="2">
        <v>0</v>
      </c>
      <c r="G168" s="3">
        <f t="shared" si="0"/>
        <v>2375.3812800000001</v>
      </c>
      <c r="H168" s="3">
        <f t="shared" si="1"/>
        <v>0.65999999999985448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272.70999999999998</v>
      </c>
      <c r="D169" s="2">
        <f>'PR-RAS'!E173</f>
        <v>332.05</v>
      </c>
      <c r="E169" s="2">
        <v>0</v>
      </c>
      <c r="F169" s="2">
        <v>0</v>
      </c>
      <c r="G169" s="3">
        <f t="shared" si="0"/>
        <v>157.38408000000001</v>
      </c>
      <c r="H169" s="3">
        <f t="shared" si="1"/>
        <v>0.34000000000003183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1091.1500000000001</v>
      </c>
      <c r="D171" s="2">
        <f>'PR-RAS'!E175</f>
        <v>189</v>
      </c>
      <c r="E171" s="2">
        <v>0</v>
      </c>
      <c r="F171" s="2">
        <v>0</v>
      </c>
      <c r="G171" s="3">
        <f t="shared" si="0"/>
        <v>249.75550000000004</v>
      </c>
      <c r="H171" s="3">
        <f t="shared" si="1"/>
        <v>0.15000000000009095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v>
      </c>
      <c r="D173" s="2">
        <f>'PR-RAS'!E177</f>
        <v>0</v>
      </c>
      <c r="E173" s="2">
        <v>0</v>
      </c>
      <c r="F173" s="2">
        <v>0</v>
      </c>
      <c r="G173" s="3">
        <f t="shared" si="0"/>
        <v>7.7399999999999993</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5138.8599999999997</v>
      </c>
      <c r="D174" s="2">
        <f>'PR-RAS'!E178</f>
        <v>3278.1</v>
      </c>
      <c r="E174" s="2">
        <v>0</v>
      </c>
      <c r="F174" s="2">
        <v>0</v>
      </c>
      <c r="G174" s="3">
        <f t="shared" si="0"/>
        <v>2023.2453799999998</v>
      </c>
      <c r="H174" s="3">
        <f t="shared" si="1"/>
        <v>0.24000000000023647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336.17</v>
      </c>
      <c r="D175" s="2">
        <f>'PR-RAS'!E179</f>
        <v>247.68</v>
      </c>
      <c r="E175" s="2">
        <v>0</v>
      </c>
      <c r="F175" s="2">
        <v>0</v>
      </c>
      <c r="G175" s="3">
        <f t="shared" si="0"/>
        <v>144.68621999999999</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62</v>
      </c>
      <c r="E176" s="2">
        <v>0</v>
      </c>
      <c r="F176" s="2">
        <v>0</v>
      </c>
      <c r="G176" s="3">
        <f t="shared" si="0"/>
        <v>21.7</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670</v>
      </c>
      <c r="D177" s="2">
        <f>'PR-RAS'!E181</f>
        <v>0</v>
      </c>
      <c r="E177" s="2">
        <v>0</v>
      </c>
      <c r="F177" s="2">
        <v>0</v>
      </c>
      <c r="G177" s="3">
        <f t="shared" si="0"/>
        <v>117.91999999999999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601.04999999999995</v>
      </c>
      <c r="D178" s="2">
        <f>'PR-RAS'!E182</f>
        <v>489.78</v>
      </c>
      <c r="E178" s="2">
        <v>0</v>
      </c>
      <c r="F178" s="2">
        <v>0</v>
      </c>
      <c r="G178" s="3">
        <f t="shared" si="0"/>
        <v>279.76796999999999</v>
      </c>
      <c r="H178" s="3">
        <f t="shared" si="1"/>
        <v>0.26999999999998181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v>
      </c>
      <c r="D180" s="2">
        <f>'PR-RAS'!E184</f>
        <v>183.24</v>
      </c>
      <c r="E180" s="2">
        <v>0</v>
      </c>
      <c r="F180" s="2">
        <v>0</v>
      </c>
      <c r="G180" s="3">
        <f t="shared" si="0"/>
        <v>65.957920000000001</v>
      </c>
      <c r="H180" s="3">
        <f t="shared" si="1"/>
        <v>0.24000000000000909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3221.2</v>
      </c>
      <c r="D181" s="2">
        <f>'PR-RAS'!E185</f>
        <v>2080</v>
      </c>
      <c r="E181" s="2">
        <v>0</v>
      </c>
      <c r="F181" s="2">
        <v>0</v>
      </c>
      <c r="G181" s="3">
        <f t="shared" si="0"/>
        <v>1328.616</v>
      </c>
      <c r="H181" s="3">
        <f t="shared" si="1"/>
        <v>0.1999999999998181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160</v>
      </c>
      <c r="D182" s="2">
        <f>'PR-RAS'!E186</f>
        <v>160</v>
      </c>
      <c r="E182" s="2">
        <v>0</v>
      </c>
      <c r="F182" s="2">
        <v>0</v>
      </c>
      <c r="G182" s="3">
        <f t="shared" si="0"/>
        <v>86.88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148.44</v>
      </c>
      <c r="D183" s="2">
        <f>'PR-RAS'!E187</f>
        <v>55.4</v>
      </c>
      <c r="E183" s="2">
        <v>0</v>
      </c>
      <c r="F183" s="2">
        <v>0</v>
      </c>
      <c r="G183" s="3">
        <f t="shared" si="0"/>
        <v>47.18168</v>
      </c>
      <c r="H183" s="3">
        <f t="shared" si="1"/>
        <v>0.83999999999999631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387.57</v>
      </c>
      <c r="D198" s="2">
        <f>'PR-RAS'!E202</f>
        <v>3.32</v>
      </c>
      <c r="E198" s="2">
        <v>0</v>
      </c>
      <c r="F198" s="2">
        <v>0</v>
      </c>
      <c r="G198" s="3">
        <f t="shared" si="0"/>
        <v>77.659369999999996</v>
      </c>
      <c r="H198" s="3">
        <f t="shared" si="1"/>
        <v>0.75000000000000666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387.57</v>
      </c>
      <c r="D212" s="2">
        <f>'PR-RAS'!E216</f>
        <v>3.32</v>
      </c>
      <c r="E212" s="2">
        <v>0</v>
      </c>
      <c r="F212" s="2">
        <v>0</v>
      </c>
      <c r="G212" s="3">
        <f t="shared" si="0"/>
        <v>83.178309999999996</v>
      </c>
      <c r="H212" s="3">
        <f t="shared" si="1"/>
        <v>0.75000000000000666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387.57</v>
      </c>
      <c r="D213" s="2">
        <f>'PR-RAS'!E217</f>
        <v>3.32</v>
      </c>
      <c r="E213" s="2">
        <v>0</v>
      </c>
      <c r="F213" s="2">
        <v>0</v>
      </c>
      <c r="G213" s="3">
        <f t="shared" si="0"/>
        <v>83.572519999999997</v>
      </c>
      <c r="H213" s="3">
        <f t="shared" si="1"/>
        <v>0.75000000000000666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95323.57</v>
      </c>
      <c r="D295" s="2">
        <f>'PR-RAS'!E299</f>
        <v>91443.32</v>
      </c>
      <c r="E295" s="2">
        <v>0</v>
      </c>
      <c r="F295" s="2">
        <v>0</v>
      </c>
      <c r="G295" s="3">
        <f t="shared" si="12"/>
        <v>81793.801739999995</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8323.1199999999953</v>
      </c>
      <c r="E296" s="2">
        <v>0</v>
      </c>
      <c r="F296" s="2">
        <v>0</v>
      </c>
      <c r="G296" s="3">
        <f t="shared" si="12"/>
        <v>4910.6407999999974</v>
      </c>
      <c r="H296" s="3">
        <f t="shared" si="13"/>
        <v>0.11999999999534339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21127.640000000014</v>
      </c>
      <c r="D297" s="2">
        <f>'PR-RAS'!E301</f>
        <v>0</v>
      </c>
      <c r="E297" s="2">
        <v>0</v>
      </c>
      <c r="F297" s="2">
        <v>0</v>
      </c>
      <c r="G297" s="3">
        <f t="shared" si="12"/>
        <v>6253.7814400000034</v>
      </c>
      <c r="H297" s="3">
        <f t="shared" si="13"/>
        <v>0.35999999998603016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5743.8</v>
      </c>
      <c r="D298" s="2">
        <f>'PR-RAS'!E302</f>
        <v>0</v>
      </c>
      <c r="E298" s="2">
        <v>0</v>
      </c>
      <c r="F298" s="2">
        <v>0</v>
      </c>
      <c r="G298" s="3">
        <f t="shared" si="12"/>
        <v>1705.9086</v>
      </c>
      <c r="H298" s="3">
        <f t="shared" si="13"/>
        <v>0.1999999999998181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8048.74</v>
      </c>
      <c r="E299" s="2">
        <v>0</v>
      </c>
      <c r="F299" s="2">
        <v>0</v>
      </c>
      <c r="G299" s="3">
        <f t="shared" si="12"/>
        <v>4797.0490399999999</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74195.929999999993</v>
      </c>
      <c r="D417" s="2">
        <f>'PR-RAS'!E422</f>
        <v>99766.44</v>
      </c>
      <c r="E417" s="2">
        <v>0</v>
      </c>
      <c r="F417" s="2">
        <v>0</v>
      </c>
      <c r="G417" s="3">
        <f t="shared" si="12"/>
        <v>113871.18496</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95323.57</v>
      </c>
      <c r="D418" s="2">
        <f>'PR-RAS'!E423</f>
        <v>91443.32</v>
      </c>
      <c r="E418" s="2">
        <v>0</v>
      </c>
      <c r="F418" s="2">
        <v>0</v>
      </c>
      <c r="G418" s="3">
        <f t="shared" si="12"/>
        <v>116013.65757000001</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8323.1199999999953</v>
      </c>
      <c r="E419" s="2">
        <v>0</v>
      </c>
      <c r="F419" s="2">
        <v>0</v>
      </c>
      <c r="G419" s="3">
        <f t="shared" si="12"/>
        <v>6958.1283199999962</v>
      </c>
      <c r="H419" s="3">
        <f t="shared" si="13"/>
        <v>0.11999999999534339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21127.640000000014</v>
      </c>
      <c r="D420" s="2">
        <f>'PR-RAS'!E425</f>
        <v>0</v>
      </c>
      <c r="E420" s="2">
        <v>0</v>
      </c>
      <c r="F420" s="2">
        <v>0</v>
      </c>
      <c r="G420" s="3">
        <f t="shared" si="12"/>
        <v>8852.4811600000048</v>
      </c>
      <c r="H420" s="3">
        <f t="shared" si="13"/>
        <v>0.35999999998603016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5743.8</v>
      </c>
      <c r="D421" s="2">
        <f>'PR-RAS'!E426</f>
        <v>0</v>
      </c>
      <c r="E421" s="2">
        <v>0</v>
      </c>
      <c r="F421" s="2">
        <v>0</v>
      </c>
      <c r="G421" s="3">
        <f t="shared" si="12"/>
        <v>2412.3960000000002</v>
      </c>
      <c r="H421" s="3">
        <f t="shared" si="13"/>
        <v>0.1999999999998181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8048.74</v>
      </c>
      <c r="E422" s="2">
        <v>0</v>
      </c>
      <c r="F422" s="2">
        <v>0</v>
      </c>
      <c r="G422" s="3">
        <f t="shared" si="12"/>
        <v>6777.0390799999996</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74195.929999999993</v>
      </c>
      <c r="D637" s="2">
        <f>'PR-RAS'!E643</f>
        <v>99766.44</v>
      </c>
      <c r="E637" s="2">
        <v>0</v>
      </c>
      <c r="F637" s="2">
        <v>0</v>
      </c>
      <c r="G637" s="3">
        <f t="shared" si="14"/>
        <v>174091.52316000001</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95323.57</v>
      </c>
      <c r="D638" s="2">
        <f>'PR-RAS'!E644</f>
        <v>91443.32</v>
      </c>
      <c r="E638" s="2">
        <v>0</v>
      </c>
      <c r="F638" s="2">
        <v>0</v>
      </c>
      <c r="G638" s="3">
        <f t="shared" si="14"/>
        <v>177219.90377</v>
      </c>
      <c r="H638" s="3">
        <f t="shared" si="15"/>
        <v>0.75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8323.1199999999953</v>
      </c>
      <c r="E639" s="2">
        <v>0</v>
      </c>
      <c r="F639" s="2">
        <v>0</v>
      </c>
      <c r="G639" s="3">
        <f t="shared" si="14"/>
        <v>10620.301119999995</v>
      </c>
      <c r="H639" s="3">
        <f t="shared" si="15"/>
        <v>0.11999999999534339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21127.640000000014</v>
      </c>
      <c r="D640" s="2">
        <f>'PR-RAS'!E646</f>
        <v>0</v>
      </c>
      <c r="E640" s="2">
        <v>0</v>
      </c>
      <c r="F640" s="2">
        <v>0</v>
      </c>
      <c r="G640" s="3">
        <f t="shared" si="14"/>
        <v>13500.56196000001</v>
      </c>
      <c r="H640" s="3">
        <f t="shared" si="15"/>
        <v>0.35999999998603016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5743.8</v>
      </c>
      <c r="D641" s="2">
        <f>'PR-RAS'!E647</f>
        <v>0</v>
      </c>
      <c r="E641" s="2">
        <v>0</v>
      </c>
      <c r="F641" s="2">
        <v>0</v>
      </c>
      <c r="G641" s="3">
        <f t="shared" si="14"/>
        <v>3676.0320000000002</v>
      </c>
      <c r="H641" s="3">
        <f t="shared" si="15"/>
        <v>0.1999999999998181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8048.74</v>
      </c>
      <c r="E642" s="2">
        <v>0</v>
      </c>
      <c r="F642" s="2">
        <v>0</v>
      </c>
      <c r="G642" s="3">
        <f t="shared" si="14"/>
        <v>10318.48468</v>
      </c>
      <c r="H642" s="3">
        <f t="shared" si="15"/>
        <v>0.26000000000021828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274.37999999999556</v>
      </c>
      <c r="E643" s="2">
        <v>0</v>
      </c>
      <c r="F643" s="2">
        <v>0</v>
      </c>
      <c r="G643" s="3">
        <f t="shared" si="14"/>
        <v>352.30391999999432</v>
      </c>
      <c r="H643" s="3">
        <f t="shared" si="15"/>
        <v>0.37999999999556167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15383.840000000015</v>
      </c>
      <c r="D644" s="2">
        <f>'PR-RAS'!E650</f>
        <v>0</v>
      </c>
      <c r="E644" s="2">
        <v>0</v>
      </c>
      <c r="F644" s="2">
        <v>0</v>
      </c>
      <c r="G644" s="3">
        <f t="shared" si="14"/>
        <v>9891.809120000009</v>
      </c>
      <c r="H644" s="3">
        <f t="shared" si="15"/>
        <v>0.15999999998530257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28320.18</v>
      </c>
      <c r="D646" s="2">
        <f>'PR-RAS'!E653</f>
        <v>19773.150000000001</v>
      </c>
      <c r="E646" s="2">
        <v>0</v>
      </c>
      <c r="F646" s="2">
        <v>0</v>
      </c>
      <c r="G646" s="3">
        <f t="shared" si="14"/>
        <v>43773.879600000007</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72353</v>
      </c>
      <c r="D647" s="2">
        <f>'PR-RAS'!E654</f>
        <v>99764.44</v>
      </c>
      <c r="E647" s="2">
        <v>0</v>
      </c>
      <c r="F647" s="2">
        <v>0</v>
      </c>
      <c r="G647" s="3">
        <f t="shared" si="14"/>
        <v>175635.69448000001</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80900.03</v>
      </c>
      <c r="D648" s="2">
        <f>'PR-RAS'!E655</f>
        <v>88311.3</v>
      </c>
      <c r="E648" s="2">
        <v>0</v>
      </c>
      <c r="F648" s="2">
        <v>0</v>
      </c>
      <c r="G648" s="3">
        <f t="shared" si="14"/>
        <v>166617.14161000002</v>
      </c>
      <c r="H648" s="3">
        <f t="shared" si="15"/>
        <v>0.33000000000174623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19773.149999999994</v>
      </c>
      <c r="D649" s="2">
        <f>'PR-RAS'!E656</f>
        <v>31226.289999999994</v>
      </c>
      <c r="E649" s="2">
        <v>0</v>
      </c>
      <c r="F649" s="2">
        <v>0</v>
      </c>
      <c r="G649" s="3">
        <f t="shared" si="14"/>
        <v>53282.273039999993</v>
      </c>
      <c r="H649" s="3">
        <f t="shared" si="15"/>
        <v>0.43999999998777639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20</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20</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187.2</v>
      </c>
      <c r="D676" s="2">
        <f>'PR-RAS'!E683</f>
        <v>0</v>
      </c>
      <c r="E676" s="2">
        <v>0</v>
      </c>
      <c r="F676" s="2">
        <v>0</v>
      </c>
      <c r="G676" s="3">
        <f t="shared" si="14"/>
        <v>126.36</v>
      </c>
      <c r="H676" s="3">
        <f t="shared" si="15"/>
        <v>0.19999999999998863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7593.61</v>
      </c>
      <c r="D727" s="2">
        <f>'PR-RAS'!E734</f>
        <v>0</v>
      </c>
      <c r="E727" s="2">
        <v>0</v>
      </c>
      <c r="F727" s="2">
        <v>0</v>
      </c>
      <c r="G727" s="3">
        <f t="shared" si="14"/>
        <v>5512.9608599999992</v>
      </c>
      <c r="H727" s="3">
        <f t="shared" si="15"/>
        <v>0.39000000000032742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51958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74195.929999999993</v>
      </c>
      <c r="I17" s="275">
        <f>'PR-RAS'!E6</f>
        <v>99766.44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95323.57</v>
      </c>
      <c r="I18" s="275">
        <f>'PR-RAS'!E152</f>
        <v>91443.32</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274.37999999999556</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15383.840000000015</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5"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74195.929999999993</v>
      </c>
      <c r="E6" s="60">
        <f>E7+E43+E49+E82+E106+E125+E134+E140</f>
        <v>99766.44</v>
      </c>
      <c r="F6" s="45">
        <f t="shared" ref="F6:F132" si="0">IF(D6&lt;&gt;0,IF(E6/D6&gt;=100,"&gt;&gt;100",E6/D6*100),"-")</f>
        <v>134.46349415662019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187.2</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187.2</v>
      </c>
      <c r="E68" s="60">
        <f t="shared" si="11"/>
        <v>0</v>
      </c>
      <c r="F68" s="45">
        <f t="shared" si="0"/>
        <v>0</v>
      </c>
    </row>
    <row r="69" spans="1:6" ht="12.75" customHeight="1" x14ac:dyDescent="0.2">
      <c r="A69" s="63" t="s">
        <v>141</v>
      </c>
      <c r="B69" s="64" t="s">
        <v>142</v>
      </c>
      <c r="C69" s="247" t="s">
        <v>141</v>
      </c>
      <c r="D69" s="194">
        <v>187.2</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0.26</v>
      </c>
      <c r="E82" s="60">
        <f t="shared" si="15"/>
        <v>0</v>
      </c>
      <c r="F82" s="45">
        <f t="shared" si="0"/>
        <v>0</v>
      </c>
    </row>
    <row r="83" spans="1:6" ht="12.75" customHeight="1" x14ac:dyDescent="0.2">
      <c r="A83" s="63">
        <v>641</v>
      </c>
      <c r="B83" s="64" t="s">
        <v>169</v>
      </c>
      <c r="C83" s="247" t="s">
        <v>170</v>
      </c>
      <c r="D83" s="60">
        <f t="shared" ref="D83:E83" si="16">SUM(D84:D90)</f>
        <v>0.26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19758.150000000001</v>
      </c>
      <c r="E106" s="60">
        <f>E107+E112+E120+E124</f>
        <v>17613.55</v>
      </c>
      <c r="F106" s="45">
        <f t="shared" si="0"/>
        <v>89.145744920450539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19758.150000000001</v>
      </c>
      <c r="E112" s="60">
        <f t="shared" si="20"/>
        <v>17613.55</v>
      </c>
      <c r="F112" s="45">
        <f t="shared" si="0"/>
        <v>89.145744920450539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19758.150000000001</v>
      </c>
      <c r="E117" s="194">
        <v>17613.55</v>
      </c>
      <c r="F117" s="45">
        <f t="shared" si="0"/>
        <v>89.145744920450539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54250.32</v>
      </c>
      <c r="E134" s="60">
        <f t="shared" si="25"/>
        <v>82152.89</v>
      </c>
      <c r="F134" s="45">
        <f t="shared" ref="F134:F229" si="26">IF(D134&lt;&gt;0,IF(E134/D134&gt;=100,"&gt;&gt;100",E134/D134*100),"-")</f>
        <v>151.4330053721342</v>
      </c>
    </row>
    <row r="135" spans="1:6" ht="24" x14ac:dyDescent="0.2">
      <c r="A135" s="63">
        <v>671</v>
      </c>
      <c r="B135" s="182" t="s">
        <v>273</v>
      </c>
      <c r="C135" s="247" t="s">
        <v>274</v>
      </c>
      <c r="D135" s="60">
        <f t="shared" ref="D135:E135" si="27">SUM(D136:D138)</f>
        <v>54250.32</v>
      </c>
      <c r="E135" s="60">
        <f t="shared" si="27"/>
        <v>82152.89</v>
      </c>
      <c r="F135" s="45">
        <f t="shared" si="26"/>
        <v>151.4330053721342</v>
      </c>
    </row>
    <row r="136" spans="1:6" ht="12.75" customHeight="1" x14ac:dyDescent="0.2">
      <c r="A136" s="63">
        <v>6711</v>
      </c>
      <c r="B136" s="65" t="s">
        <v>275</v>
      </c>
      <c r="C136" s="247" t="s">
        <v>276</v>
      </c>
      <c r="D136" s="194">
        <v>54250.32</v>
      </c>
      <c r="E136" s="194">
        <v>82152.89</v>
      </c>
      <c r="F136" s="45">
        <f t="shared" si="26"/>
        <v>151.4330053721342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95323.57</v>
      </c>
      <c r="E152" s="60">
        <f>E153+E164+E202+E221+E230+E262+E273</f>
        <v>91443.32</v>
      </c>
      <c r="F152" s="45">
        <f t="shared" si="26"/>
        <v>95.929390810688261</v>
      </c>
    </row>
    <row r="153" spans="1:6" ht="12.75" customHeight="1" x14ac:dyDescent="0.2">
      <c r="A153" s="63">
        <v>31</v>
      </c>
      <c r="B153" s="64" t="s">
        <v>308</v>
      </c>
      <c r="C153" s="247" t="s">
        <v>309</v>
      </c>
      <c r="D153" s="60">
        <f t="shared" ref="D153:E153" si="30">D154+D159+D160</f>
        <v>74257.319999999992</v>
      </c>
      <c r="E153" s="60">
        <f t="shared" si="30"/>
        <v>81463.960000000006</v>
      </c>
      <c r="F153" s="45">
        <f t="shared" si="26"/>
        <v>109.70495568652359</v>
      </c>
    </row>
    <row r="154" spans="1:6" ht="12.75" customHeight="1" x14ac:dyDescent="0.2">
      <c r="A154" s="63">
        <v>311</v>
      </c>
      <c r="B154" s="64" t="s">
        <v>310</v>
      </c>
      <c r="C154" s="247" t="s">
        <v>311</v>
      </c>
      <c r="D154" s="60">
        <f t="shared" ref="D154:E154" si="31">SUM(D155:D158)</f>
        <v>64706.31</v>
      </c>
      <c r="E154" s="60">
        <f t="shared" si="31"/>
        <v>63191.12</v>
      </c>
      <c r="F154" s="45">
        <f t="shared" si="26"/>
        <v>97.658358203396247</v>
      </c>
    </row>
    <row r="155" spans="1:6" ht="12.75" customHeight="1" x14ac:dyDescent="0.2">
      <c r="A155" s="63">
        <v>3111</v>
      </c>
      <c r="B155" s="64" t="s">
        <v>312</v>
      </c>
      <c r="C155" s="247" t="s">
        <v>313</v>
      </c>
      <c r="D155" s="194">
        <v>64706.31</v>
      </c>
      <c r="E155" s="194">
        <v>63191.12</v>
      </c>
      <c r="F155" s="45">
        <f t="shared" si="26"/>
        <v>97.658358203396247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9914.01</v>
      </c>
      <c r="F159" s="45" t="str">
        <f t="shared" si="26"/>
        <v>-</v>
      </c>
    </row>
    <row r="160" spans="1:6" ht="12.75" customHeight="1" x14ac:dyDescent="0.2">
      <c r="A160" s="63">
        <v>313</v>
      </c>
      <c r="B160" s="65" t="s">
        <v>322</v>
      </c>
      <c r="C160" s="247" t="s">
        <v>323</v>
      </c>
      <c r="D160" s="60">
        <f t="shared" ref="D160:E160" si="32">SUM(D161:D163)</f>
        <v>9551.01</v>
      </c>
      <c r="E160" s="60">
        <f t="shared" si="32"/>
        <v>8358.83</v>
      </c>
      <c r="F160" s="45">
        <f t="shared" si="26"/>
        <v>87.517759901832363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9551.01</v>
      </c>
      <c r="E162" s="194">
        <v>8358.83</v>
      </c>
      <c r="F162" s="45">
        <f t="shared" si="26"/>
        <v>87.517759901832363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20678.68</v>
      </c>
      <c r="E164" s="60">
        <f>E165+E170+E178+E188+E189+E194</f>
        <v>9976.0400000000009</v>
      </c>
      <c r="F164" s="45">
        <f t="shared" si="26"/>
        <v>48.243118032679071</v>
      </c>
    </row>
    <row r="165" spans="1:6" ht="12.75" customHeight="1" x14ac:dyDescent="0.2">
      <c r="A165" s="63">
        <v>321</v>
      </c>
      <c r="B165" s="64" t="s">
        <v>332</v>
      </c>
      <c r="C165" s="247" t="s">
        <v>333</v>
      </c>
      <c r="D165" s="60">
        <f t="shared" ref="D165:E165" si="33">SUM(D166:D169)</f>
        <v>8125.87</v>
      </c>
      <c r="E165" s="60">
        <f t="shared" si="33"/>
        <v>66</v>
      </c>
      <c r="F165" s="45">
        <f t="shared" si="26"/>
        <v>0.81222072221189856</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7593.61</v>
      </c>
      <c r="E167" s="194"/>
      <c r="F167" s="45">
        <f t="shared" si="26"/>
        <v>0</v>
      </c>
    </row>
    <row r="168" spans="1:6" ht="12.75" customHeight="1" x14ac:dyDescent="0.2">
      <c r="A168" s="63">
        <v>3213</v>
      </c>
      <c r="B168" s="64" t="s">
        <v>338</v>
      </c>
      <c r="C168" s="247" t="s">
        <v>339</v>
      </c>
      <c r="D168" s="194">
        <v>532.26</v>
      </c>
      <c r="E168" s="194">
        <v>66</v>
      </c>
      <c r="F168" s="45">
        <f t="shared" si="26"/>
        <v>12.399954909254877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7413.9500000000007</v>
      </c>
      <c r="E170" s="60">
        <f t="shared" si="34"/>
        <v>6631.9400000000005</v>
      </c>
      <c r="F170" s="45">
        <f t="shared" si="26"/>
        <v>89.452181360813057</v>
      </c>
    </row>
    <row r="171" spans="1:6" ht="12.75" customHeight="1" x14ac:dyDescent="0.2">
      <c r="A171" s="63">
        <v>3221</v>
      </c>
      <c r="B171" s="64" t="s">
        <v>344</v>
      </c>
      <c r="C171" s="247" t="s">
        <v>345</v>
      </c>
      <c r="D171" s="194">
        <v>1406.25</v>
      </c>
      <c r="E171" s="194">
        <v>1298.3900000000001</v>
      </c>
      <c r="F171" s="45">
        <f t="shared" si="26"/>
        <v>92.329955555555571</v>
      </c>
    </row>
    <row r="172" spans="1:6" ht="12.75" customHeight="1" x14ac:dyDescent="0.2">
      <c r="A172" s="63">
        <v>3222</v>
      </c>
      <c r="B172" s="64" t="s">
        <v>346</v>
      </c>
      <c r="C172" s="247" t="s">
        <v>347</v>
      </c>
      <c r="D172" s="194">
        <v>4598.84</v>
      </c>
      <c r="E172" s="194">
        <v>4812.5</v>
      </c>
      <c r="F172" s="45">
        <f t="shared" si="26"/>
        <v>104.64595419714537</v>
      </c>
    </row>
    <row r="173" spans="1:6" ht="12.75" customHeight="1" x14ac:dyDescent="0.2">
      <c r="A173" s="63">
        <v>3223</v>
      </c>
      <c r="B173" s="65" t="s">
        <v>348</v>
      </c>
      <c r="C173" s="247" t="s">
        <v>349</v>
      </c>
      <c r="D173" s="194">
        <v>272.70999999999998</v>
      </c>
      <c r="E173" s="194">
        <v>332.05</v>
      </c>
      <c r="F173" s="45">
        <f t="shared" si="26"/>
        <v>121.75937809394597</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1091.1500000000001</v>
      </c>
      <c r="E175" s="194">
        <v>189</v>
      </c>
      <c r="F175" s="45">
        <f t="shared" si="26"/>
        <v>17.32117490720799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45</v>
      </c>
      <c r="E177" s="194"/>
      <c r="F177" s="45">
        <f t="shared" si="26"/>
        <v>0</v>
      </c>
    </row>
    <row r="178" spans="1:6" ht="12.75" customHeight="1" x14ac:dyDescent="0.2">
      <c r="A178" s="63">
        <v>323</v>
      </c>
      <c r="B178" s="65" t="s">
        <v>358</v>
      </c>
      <c r="C178" s="247" t="s">
        <v>359</v>
      </c>
      <c r="D178" s="60">
        <f t="shared" ref="D178:E178" si="35">SUM(D179:D187)</f>
        <v>5138.8599999999997</v>
      </c>
      <c r="E178" s="60">
        <f t="shared" si="35"/>
        <v>3278.1</v>
      </c>
      <c r="F178" s="45">
        <f t="shared" si="26"/>
        <v>63.790412659617111</v>
      </c>
    </row>
    <row r="179" spans="1:6" ht="12.75" customHeight="1" x14ac:dyDescent="0.2">
      <c r="A179" s="63">
        <v>3231</v>
      </c>
      <c r="B179" s="65" t="s">
        <v>360</v>
      </c>
      <c r="C179" s="247" t="s">
        <v>361</v>
      </c>
      <c r="D179" s="194">
        <v>336.17</v>
      </c>
      <c r="E179" s="194">
        <v>247.68</v>
      </c>
      <c r="F179" s="45">
        <f t="shared" si="26"/>
        <v>73.677008656334593</v>
      </c>
    </row>
    <row r="180" spans="1:6" ht="12.75" customHeight="1" x14ac:dyDescent="0.2">
      <c r="A180" s="63">
        <v>3232</v>
      </c>
      <c r="B180" s="65" t="s">
        <v>362</v>
      </c>
      <c r="C180" s="247" t="s">
        <v>363</v>
      </c>
      <c r="D180" s="194">
        <v>0</v>
      </c>
      <c r="E180" s="194">
        <v>62</v>
      </c>
      <c r="F180" s="45" t="str">
        <f t="shared" si="26"/>
        <v>-</v>
      </c>
    </row>
    <row r="181" spans="1:6" ht="12.75" customHeight="1" x14ac:dyDescent="0.2">
      <c r="A181" s="63">
        <v>3233</v>
      </c>
      <c r="B181" s="65" t="s">
        <v>364</v>
      </c>
      <c r="C181" s="247" t="s">
        <v>365</v>
      </c>
      <c r="D181" s="194">
        <v>670</v>
      </c>
      <c r="E181" s="194"/>
      <c r="F181" s="45">
        <f t="shared" si="26"/>
        <v>0</v>
      </c>
    </row>
    <row r="182" spans="1:6" ht="12.75" customHeight="1" x14ac:dyDescent="0.2">
      <c r="A182" s="63">
        <v>3234</v>
      </c>
      <c r="B182" s="65" t="s">
        <v>366</v>
      </c>
      <c r="C182" s="247" t="s">
        <v>367</v>
      </c>
      <c r="D182" s="194">
        <v>601.04999999999995</v>
      </c>
      <c r="E182" s="194">
        <v>489.78</v>
      </c>
      <c r="F182" s="45">
        <f t="shared" si="26"/>
        <v>81.487397055153494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v>
      </c>
      <c r="E184" s="194">
        <v>183.24</v>
      </c>
      <c r="F184" s="45">
        <f t="shared" si="26"/>
        <v>9162</v>
      </c>
    </row>
    <row r="185" spans="1:6" ht="12.75" customHeight="1" x14ac:dyDescent="0.2">
      <c r="A185" s="63">
        <v>3237</v>
      </c>
      <c r="B185" s="64" t="s">
        <v>372</v>
      </c>
      <c r="C185" s="247" t="s">
        <v>373</v>
      </c>
      <c r="D185" s="194">
        <v>3221.2</v>
      </c>
      <c r="E185" s="194">
        <v>2080</v>
      </c>
      <c r="F185" s="45">
        <f t="shared" si="26"/>
        <v>64.572209114615674</v>
      </c>
    </row>
    <row r="186" spans="1:6" ht="12.75" customHeight="1" x14ac:dyDescent="0.2">
      <c r="A186" s="63">
        <v>3238</v>
      </c>
      <c r="B186" s="64" t="s">
        <v>374</v>
      </c>
      <c r="C186" s="247" t="s">
        <v>375</v>
      </c>
      <c r="D186" s="194">
        <v>160</v>
      </c>
      <c r="E186" s="194">
        <v>160</v>
      </c>
      <c r="F186" s="45">
        <f t="shared" si="26"/>
        <v>100</v>
      </c>
    </row>
    <row r="187" spans="1:6" ht="12.75" customHeight="1" x14ac:dyDescent="0.2">
      <c r="A187" s="63">
        <v>3239</v>
      </c>
      <c r="B187" s="64" t="s">
        <v>376</v>
      </c>
      <c r="C187" s="247" t="s">
        <v>377</v>
      </c>
      <c r="D187" s="194">
        <v>148.44</v>
      </c>
      <c r="E187" s="194">
        <v>55.4</v>
      </c>
      <c r="F187" s="45">
        <f t="shared" si="26"/>
        <v>37.321476690918885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387.57</v>
      </c>
      <c r="E202" s="60">
        <f t="shared" si="37"/>
        <v>3.32</v>
      </c>
      <c r="F202" s="45">
        <f t="shared" si="26"/>
        <v>0.85661944938978762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387.57</v>
      </c>
      <c r="E216" s="60">
        <f t="shared" si="40"/>
        <v>3.32</v>
      </c>
      <c r="F216" s="45">
        <f t="shared" si="26"/>
        <v>0.85661944938978762</v>
      </c>
    </row>
    <row r="217" spans="1:6" ht="12.75" customHeight="1" x14ac:dyDescent="0.2">
      <c r="A217" s="63">
        <v>3431</v>
      </c>
      <c r="B217" s="182" t="s">
        <v>436</v>
      </c>
      <c r="C217" s="247" t="s">
        <v>437</v>
      </c>
      <c r="D217" s="194">
        <v>387.57</v>
      </c>
      <c r="E217" s="194">
        <v>3.32</v>
      </c>
      <c r="F217" s="45">
        <f t="shared" si="26"/>
        <v>0.85661944938978762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95323.57</v>
      </c>
      <c r="E299" s="60">
        <f>E152-E297+E298</f>
        <v>91443.32</v>
      </c>
      <c r="F299" s="45">
        <f t="shared" si="68"/>
        <v>95.929390810688261</v>
      </c>
    </row>
    <row r="300" spans="1:6" ht="12.75" customHeight="1" x14ac:dyDescent="0.2">
      <c r="A300" s="63" t="s">
        <v>582</v>
      </c>
      <c r="B300" s="64" t="s">
        <v>593</v>
      </c>
      <c r="C300" s="247" t="s">
        <v>594</v>
      </c>
      <c r="D300" s="60">
        <f>IF(D6&gt;=D299,D6-D299,0)</f>
        <v>0</v>
      </c>
      <c r="E300" s="60">
        <f>IF(E6&gt;=E299,E6-E299,0)</f>
        <v>8323.1199999999953</v>
      </c>
      <c r="F300" s="45" t="str">
        <f t="shared" si="68"/>
        <v>-</v>
      </c>
    </row>
    <row r="301" spans="1:6" ht="12.75" customHeight="1" x14ac:dyDescent="0.2">
      <c r="A301" s="63" t="s">
        <v>582</v>
      </c>
      <c r="B301" s="64" t="s">
        <v>595</v>
      </c>
      <c r="C301" s="247" t="s">
        <v>596</v>
      </c>
      <c r="D301" s="60">
        <f>IF(D299&gt;=D6,D299-D6,0)</f>
        <v>21127.640000000014</v>
      </c>
      <c r="E301" s="60">
        <f>IF(E299&gt;=E6,E299-E6,0)</f>
        <v>0</v>
      </c>
      <c r="F301" s="45">
        <f t="shared" si="68"/>
        <v>0</v>
      </c>
    </row>
    <row r="302" spans="1:6" ht="12.75" customHeight="1" x14ac:dyDescent="0.2">
      <c r="A302" s="63">
        <v>92211</v>
      </c>
      <c r="B302" s="64" t="s">
        <v>597</v>
      </c>
      <c r="C302" s="247" t="s">
        <v>598</v>
      </c>
      <c r="D302" s="194">
        <v>5743.8</v>
      </c>
      <c r="E302" s="194">
        <v>0</v>
      </c>
      <c r="F302" s="45">
        <f t="shared" si="68"/>
        <v>0</v>
      </c>
    </row>
    <row r="303" spans="1:6" ht="12.75" customHeight="1" x14ac:dyDescent="0.2">
      <c r="A303" s="63">
        <v>92221</v>
      </c>
      <c r="B303" s="64" t="s">
        <v>599</v>
      </c>
      <c r="C303" s="247" t="s">
        <v>600</v>
      </c>
      <c r="D303" s="194">
        <v>0</v>
      </c>
      <c r="E303" s="194">
        <v>8048.74</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74195.929999999993</v>
      </c>
      <c r="E422" s="60">
        <f>E6+E308</f>
        <v>99766.44</v>
      </c>
      <c r="F422" s="45">
        <f t="shared" si="72"/>
        <v>134.46349415662019</v>
      </c>
    </row>
    <row r="423" spans="1:6" ht="12.75" customHeight="1" x14ac:dyDescent="0.2">
      <c r="A423" s="63" t="s">
        <v>582</v>
      </c>
      <c r="B423" s="64" t="s">
        <v>805</v>
      </c>
      <c r="C423" s="247" t="s">
        <v>806</v>
      </c>
      <c r="D423" s="60">
        <f t="shared" ref="D423:E423" si="103">D299+D360</f>
        <v>95323.57</v>
      </c>
      <c r="E423" s="60">
        <f t="shared" si="103"/>
        <v>91443.32</v>
      </c>
      <c r="F423" s="45">
        <f t="shared" si="72"/>
        <v>95.929390810688261</v>
      </c>
    </row>
    <row r="424" spans="1:6" ht="12.75" customHeight="1" x14ac:dyDescent="0.2">
      <c r="A424" s="63" t="s">
        <v>582</v>
      </c>
      <c r="B424" s="64" t="s">
        <v>807</v>
      </c>
      <c r="C424" s="247" t="s">
        <v>808</v>
      </c>
      <c r="D424" s="60">
        <f t="shared" ref="D424:E424" si="104">IF(D422&gt;=D423,D422-D423,0)</f>
        <v>0</v>
      </c>
      <c r="E424" s="60">
        <f t="shared" si="104"/>
        <v>8323.1199999999953</v>
      </c>
      <c r="F424" s="45" t="str">
        <f t="shared" si="72"/>
        <v>-</v>
      </c>
    </row>
    <row r="425" spans="1:6" ht="12.75" customHeight="1" x14ac:dyDescent="0.2">
      <c r="A425" s="63" t="s">
        <v>582</v>
      </c>
      <c r="B425" s="64" t="s">
        <v>809</v>
      </c>
      <c r="C425" s="247" t="s">
        <v>810</v>
      </c>
      <c r="D425" s="60">
        <f t="shared" ref="D425:E425" si="105">IF(D423&gt;=D422,D423-D422,0)</f>
        <v>21127.640000000014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5743.8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8048.74</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74195.929999999993</v>
      </c>
      <c r="E643" s="60">
        <f>E422+E430</f>
        <v>99766.44</v>
      </c>
      <c r="F643" s="45">
        <f t="shared" si="109"/>
        <v>134.46349415662019</v>
      </c>
    </row>
    <row r="644" spans="1:6" ht="12.75" customHeight="1" x14ac:dyDescent="0.2">
      <c r="A644" s="63" t="s">
        <v>582</v>
      </c>
      <c r="B644" s="64" t="s">
        <v>1238</v>
      </c>
      <c r="C644" s="247" t="s">
        <v>1239</v>
      </c>
      <c r="D644" s="60">
        <f>D423+D535</f>
        <v>95323.57</v>
      </c>
      <c r="E644" s="60">
        <f>E423+E535</f>
        <v>91443.32</v>
      </c>
      <c r="F644" s="45">
        <f t="shared" si="109"/>
        <v>95.929390810688261</v>
      </c>
    </row>
    <row r="645" spans="1:6" ht="12.75" customHeight="1" x14ac:dyDescent="0.2">
      <c r="A645" s="63" t="s">
        <v>582</v>
      </c>
      <c r="B645" s="64" t="s">
        <v>1240</v>
      </c>
      <c r="C645" s="247" t="s">
        <v>1241</v>
      </c>
      <c r="D645" s="60">
        <f t="shared" ref="D645:E645" si="163">IF(D643&gt;=D644,D643-D644,0)</f>
        <v>0</v>
      </c>
      <c r="E645" s="60">
        <f t="shared" si="163"/>
        <v>8323.1199999999953</v>
      </c>
      <c r="F645" s="45" t="str">
        <f t="shared" si="109"/>
        <v>-</v>
      </c>
    </row>
    <row r="646" spans="1:6" ht="12.75" customHeight="1" x14ac:dyDescent="0.2">
      <c r="A646" s="63" t="s">
        <v>582</v>
      </c>
      <c r="B646" s="64" t="s">
        <v>1242</v>
      </c>
      <c r="C646" s="247" t="s">
        <v>1243</v>
      </c>
      <c r="D646" s="60">
        <f t="shared" ref="D646:E646" si="164">IF(D644&gt;=D643,D644-D643,0)</f>
        <v>21127.640000000014</v>
      </c>
      <c r="E646" s="60">
        <f t="shared" si="164"/>
        <v>0</v>
      </c>
      <c r="F646" s="45">
        <f t="shared" si="109"/>
        <v>0</v>
      </c>
    </row>
    <row r="647" spans="1:6" ht="24" x14ac:dyDescent="0.2">
      <c r="A647" s="251" t="s">
        <v>1244</v>
      </c>
      <c r="B647" s="64" t="s">
        <v>1245</v>
      </c>
      <c r="C647" s="252" t="s">
        <v>1244</v>
      </c>
      <c r="D647" s="60">
        <f>IF(D426-D427+D641-D642&gt;=0,D426-D427+D641-D642,0)</f>
        <v>5743.8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8048.74</v>
      </c>
      <c r="F648" s="45" t="str">
        <f t="shared" si="109"/>
        <v>-</v>
      </c>
    </row>
    <row r="649" spans="1:6" ht="24" x14ac:dyDescent="0.2">
      <c r="A649" s="63" t="s">
        <v>582</v>
      </c>
      <c r="B649" s="64" t="s">
        <v>1248</v>
      </c>
      <c r="C649" s="247" t="s">
        <v>1249</v>
      </c>
      <c r="D649" s="60">
        <f t="shared" ref="D649:E649" si="165">IF(D645+D647-D646-D648&gt;=0,D645+D647-D646-D648,0)</f>
        <v>0</v>
      </c>
      <c r="E649" s="60">
        <f t="shared" si="165"/>
        <v>274.37999999999556</v>
      </c>
      <c r="F649" s="45" t="str">
        <f t="shared" si="109"/>
        <v>-</v>
      </c>
    </row>
    <row r="650" spans="1:6" ht="24" x14ac:dyDescent="0.2">
      <c r="A650" s="63" t="s">
        <v>582</v>
      </c>
      <c r="B650" s="64" t="s">
        <v>1250</v>
      </c>
      <c r="C650" s="247" t="s">
        <v>1251</v>
      </c>
      <c r="D650" s="60">
        <f t="shared" ref="D650:E650" si="166">IF(D646+D648-D645-D647&gt;=0,D646+D648-D645-D647,0)</f>
        <v>15383.840000000015</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28320.18</v>
      </c>
      <c r="E653" s="194">
        <v>19773.150000000001</v>
      </c>
      <c r="F653" s="45">
        <f t="shared" ref="F653:F740" si="167">IF(D653&lt;&gt;0,IF(E653/D653&gt;=100,"&gt;&gt;100",E653/D653*100),"-")</f>
        <v>69.820001144060527</v>
      </c>
    </row>
    <row r="654" spans="1:6" ht="12.75" customHeight="1" x14ac:dyDescent="0.2">
      <c r="A654" s="63" t="s">
        <v>1257</v>
      </c>
      <c r="B654" s="64" t="s">
        <v>1258</v>
      </c>
      <c r="C654" s="247" t="s">
        <v>1257</v>
      </c>
      <c r="D654" s="194">
        <v>72353</v>
      </c>
      <c r="E654" s="194">
        <v>99764.44</v>
      </c>
      <c r="F654" s="45">
        <f t="shared" si="167"/>
        <v>137.88569927991929</v>
      </c>
    </row>
    <row r="655" spans="1:6" ht="12.75" customHeight="1" x14ac:dyDescent="0.2">
      <c r="A655" s="63" t="s">
        <v>1259</v>
      </c>
      <c r="B655" s="64" t="s">
        <v>1260</v>
      </c>
      <c r="C655" s="247" t="s">
        <v>1259</v>
      </c>
      <c r="D655" s="194">
        <v>80900.03</v>
      </c>
      <c r="E655" s="194">
        <v>88311.3</v>
      </c>
      <c r="F655" s="45">
        <f t="shared" si="167"/>
        <v>109.16102256080747</v>
      </c>
    </row>
    <row r="656" spans="1:6" ht="24" x14ac:dyDescent="0.2">
      <c r="A656" s="63">
        <v>11</v>
      </c>
      <c r="B656" s="64" t="s">
        <v>1261</v>
      </c>
      <c r="C656" s="247" t="s">
        <v>1262</v>
      </c>
      <c r="D656" s="60">
        <f t="shared" ref="D656:E656" si="168">+D653+D654-D655</f>
        <v>19773.149999999994</v>
      </c>
      <c r="E656" s="60">
        <f t="shared" si="168"/>
        <v>31226.289999999994</v>
      </c>
      <c r="F656" s="45">
        <f t="shared" si="167"/>
        <v>157.92268808965696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20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20</v>
      </c>
      <c r="F660" s="45">
        <f t="shared" si="167"/>
        <v>111.11111111111111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187.2</v>
      </c>
      <c r="E683" s="192"/>
      <c r="F683" s="71">
        <f t="shared" si="167"/>
        <v>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7593.61</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51958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Ris Knjigovodstvo</cp:lastModifiedBy>
  <cp:lastPrinted>2026-04-01T08:04:43Z</cp:lastPrinted>
  <dcterms:created xsi:type="dcterms:W3CDTF">2022-04-01T05:14:30Z</dcterms:created>
  <dcterms:modified xsi:type="dcterms:W3CDTF">2026-04-15T18:28:05Z</dcterms:modified>
</cp:coreProperties>
</file>